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84" windowHeight="9168" tabRatio="916" firstSheet="3" activeTab="3"/>
  </bookViews>
  <sheets>
    <sheet name="накоп. вед.   1-4 весна" sheetId="1" state="hidden" r:id="rId1"/>
    <sheet name="меню 12 дней  5-11 кл (2)" sheetId="2" state="hidden" r:id="rId2"/>
    <sheet name="меню 12 дней  5-11 кл (3)" sheetId="3" state="hidden" r:id="rId3"/>
    <sheet name="1.09.2023г. 70 руб.  " sheetId="4" r:id="rId4"/>
    <sheet name="меню 12 дней  5-11 кл  " sheetId="5" state="hidden" r:id="rId5"/>
  </sheets>
  <definedNames>
    <definedName name="_xlnm.Print_Area" localSheetId="3">'1.09.2023г. 70 руб.  '!$A$1:$DR$347</definedName>
    <definedName name="_xlnm.Print_Area" localSheetId="4">'меню 12 дней  5-11 кл  '!$A$1:$O$476</definedName>
    <definedName name="_xlnm.Print_Area" localSheetId="1">'меню 12 дней  5-11 кл (2)'!$A$1:$O$479</definedName>
    <definedName name="_xlnm.Print_Area" localSheetId="2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<sst xmlns="http://schemas.openxmlformats.org/spreadsheetml/2006/main" count="2647" uniqueCount="481">
  <si>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</si>
  <si>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</si>
  <si>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</si>
  <si>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</si>
  <si>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</si>
  <si>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</si>
  <si>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</si>
  <si>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</si>
  <si>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</si>
  <si>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</si>
  <si>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</si>
  <si>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</si>
  <si>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</si>
  <si>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</si>
  <si>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</si>
  <si>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</si>
  <si>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</si>
  <si>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</si>
  <si>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</si>
  <si>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</si>
  <si>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</si>
  <si>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</si>
  <si>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</si>
  <si>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</si>
  <si>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</si>
  <si>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</si>
  <si>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</si>
  <si>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</si>
  <si>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</si>
  <si>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</si>
  <si>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</si>
  <si>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</si>
  <si>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</si>
  <si>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</si>
  <si>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</si>
  <si>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</si>
  <si>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</si>
  <si>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</si>
  <si>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</si>
  <si>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</si>
  <si>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</si>
  <si>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</si>
  <si>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</si>
  <si>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</si>
  <si>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</si>
  <si>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</si>
  <si>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</si>
  <si>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</si>
  <si>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</si>
  <si>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</si>
  <si>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</si>
  <si>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</si>
  <si>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</si>
  <si>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</si>
  <si>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</si>
  <si>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</si>
  <si>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</si>
  <si>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</si>
  <si>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</si>
  <si>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</si>
  <si>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</si>
  <si>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</si>
  <si>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</si>
  <si>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</si>
  <si>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</si>
  <si>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</si>
  <si>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</si>
  <si>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</si>
  <si>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</si>
  <si>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</si>
  <si>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</si>
  <si>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</si>
  <si>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</si>
  <si>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</si>
  <si>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</si>
  <si>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</si>
  <si>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</si>
  <si>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</si>
  <si>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</si>
  <si>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</si>
  <si>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</si>
  <si>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</si>
  <si>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</si>
  <si>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</si>
  <si>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</si>
  <si>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</si>
  <si>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</si>
  <si>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</si>
  <si>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</si>
  <si>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</si>
  <si>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</si>
  <si>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</si>
  <si>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</si>
  <si>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</si>
  <si>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</si>
  <si>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</si>
  <si>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</si>
  <si>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</si>
  <si>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</si>
  <si>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</si>
  <si>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</si>
  <si>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</si>
  <si>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</si>
  <si>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</si>
  <si>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</si>
  <si>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</si>
  <si>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</si>
  <si>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</si>
  <si>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</si>
  <si>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</si>
  <si>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</si>
  <si>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</si>
  <si>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</si>
  <si>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</si>
  <si>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</si>
  <si>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</si>
  <si>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</si>
  <si>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</si>
  <si>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</si>
  <si>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</si>
  <si>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</si>
  <si>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</si>
  <si>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</si>
  <si>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</si>
  <si>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</si>
  <si>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</si>
  <si>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</si>
  <si>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</si>
  <si>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</si>
  <si>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</si>
  <si>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</si>
  <si>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</si>
  <si>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</si>
  <si>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</si>
  <si>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</si>
  <si>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</si>
  <si>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</si>
  <si>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</si>
  <si>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</si>
  <si>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</si>
  <si>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</si>
  <si>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</si>
  <si>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</si>
  <si>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</si>
  <si>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</si>
  <si>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</si>
  <si>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</si>
  <si>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</si>
  <si>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</si>
  <si>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</si>
  <si>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</si>
  <si>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</si>
  <si>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</si>
  <si>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</si>
  <si>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</si>
  <si>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</si>
  <si>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</si>
  <si>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</si>
  <si>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</si>
  <si>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</si>
  <si>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</si>
  <si>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</si>
  <si>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</si>
  <si>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</si>
  <si>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</si>
  <si>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</si>
  <si>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</si>
  <si>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</si>
  <si>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</si>
  <si>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</si>
  <si>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</si>
  <si>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</si>
  <si>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</si>
  <si>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</si>
  <si>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</si>
  <si>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</si>
  <si>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</si>
  <si>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</si>
  <si>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</si>
  <si>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</si>
  <si>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</si>
  <si>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</si>
  <si>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</si>
  <si>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</si>
  <si>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</si>
  <si>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</si>
  <si>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</si>
  <si>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</si>
  <si>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</si>
  <si>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</si>
  <si>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</si>
  <si>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</si>
  <si>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</si>
  <si>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</si>
  <si>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</si>
  <si>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</si>
  <si>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</si>
  <si>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</si>
  <si>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</si>
  <si>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</si>
  <si>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</si>
  <si>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</si>
  <si>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</si>
  <si>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</si>
  <si>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</si>
  <si>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</si>
  <si>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</si>
  <si>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</si>
  <si>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</si>
  <si>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</si>
  <si>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</si>
  <si>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</si>
  <si>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</si>
  <si>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</si>
  <si>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</si>
  <si>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</si>
  <si>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</si>
  <si>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</si>
  <si>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</si>
  <si>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</si>
  <si>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</si>
  <si>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</si>
  <si>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</si>
  <si>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</si>
  <si>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</si>
  <si>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</si>
  <si>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</si>
  <si>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</si>
  <si>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</si>
  <si>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</si>
  <si>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</si>
  <si>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</si>
  <si>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</si>
  <si>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</si>
  <si>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</si>
  <si>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</si>
  <si>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</si>
  <si>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</si>
  <si>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</si>
  <si>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</si>
  <si>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</si>
  <si>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</si>
  <si>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</si>
  <si>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</si>
  <si>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</si>
  <si>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</si>
  <si>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</si>
  <si>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</si>
  <si>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</si>
  <si>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</si>
  <si>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</si>
  <si>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</si>
  <si>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</si>
  <si>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</si>
  <si>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</si>
  <si>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</si>
  <si>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</si>
  <si>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</si>
  <si>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</si>
  <si>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</si>
  <si>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</si>
  <si>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</si>
  <si>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</si>
  <si>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</si>
  <si>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</si>
  <si>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</si>
  <si>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</si>
  <si>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</si>
  <si>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</si>
  <si>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</si>
  <si>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</si>
  <si>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</si>
  <si>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</si>
  <si>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</si>
  <si>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</si>
  <si>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</si>
  <si>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</si>
  <si>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</si>
  <si>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</si>
  <si>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</si>
  <si>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</si>
  <si>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</si>
  <si>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</si>
  <si>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</si>
  <si>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</si>
  <si>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</si>
  <si>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</si>
  <si>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</si>
  <si>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</si>
  <si>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</si>
  <si>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</si>
  <si>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</si>
  <si>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</si>
  <si>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</si>
  <si>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</si>
  <si>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</si>
  <si>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</si>
  <si>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</si>
  <si>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</si>
  <si>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</si>
  <si>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</si>
  <si>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</si>
  <si>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</si>
  <si>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</si>
  <si>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</si>
  <si>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</si>
  <si>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</si>
  <si>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</si>
  <si>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</si>
  <si>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</si>
  <si>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</si>
  <si>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</si>
  <si>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</si>
  <si>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</si>
  <si>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</si>
  <si>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</si>
  <si>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</si>
  <si>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</si>
  <si>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</si>
  <si>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</si>
  <si>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</si>
  <si>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</si>
  <si>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</si>
  <si>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</si>
  <si>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</si>
  <si>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</si>
  <si>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</si>
  <si>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</si>
  <si>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</si>
  <si>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</si>
  <si>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</si>
  <si>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</si>
  <si>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</si>
  <si>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</si>
  <si>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</si>
  <si>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</si>
  <si>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</si>
  <si>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</si>
  <si>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</si>
  <si>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</si>
  <si>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</si>
  <si>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</si>
  <si>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</si>
  <si>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</si>
  <si>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</si>
  <si>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</si>
  <si>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</si>
  <si>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</si>
  <si>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</si>
  <si>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</si>
  <si>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</si>
  <si>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</si>
  <si>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</si>
  <si>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Итого</t>
  </si>
  <si>
    <t xml:space="preserve">Итого </t>
  </si>
  <si>
    <t>Хлеб пшеничный в/с</t>
  </si>
  <si>
    <t>День:         четверг</t>
  </si>
  <si>
    <t>Сезон:   осенне-зимний</t>
  </si>
  <si>
    <t>Неделя:  вторая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</si>
  <si>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</si>
  <si>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</si>
  <si>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Неделя: первая</t>
  </si>
  <si>
    <t xml:space="preserve">ВСЕГО ЗАВТРАК  ЗА 12 ДНЕЙ :                             </t>
  </si>
  <si>
    <r>
      <t xml:space="preserve"> </t>
    </r>
    <r>
      <rPr>
        <b/>
        <i/>
        <sz val="14"/>
        <rFont val="Times New Roman"/>
        <family val="1"/>
      </rPr>
      <t>в среднем за один день (завтрак)</t>
    </r>
    <r>
      <rPr>
        <b/>
        <sz val="14"/>
        <rFont val="Times New Roman"/>
        <family val="1"/>
      </rPr>
      <t xml:space="preserve"> </t>
    </r>
  </si>
  <si>
    <t>для обучающихся 5-11 классов</t>
  </si>
  <si>
    <t>День:     суббота</t>
  </si>
  <si>
    <t>Каша молочная манная с маслом сливочным</t>
  </si>
  <si>
    <t>День:     понедельник</t>
  </si>
  <si>
    <t>для обучающихся 1-4 классов</t>
  </si>
  <si>
    <t xml:space="preserve">ВСЕГО ЗАВТРАК  ЗА 10 ДНЕЙ :                             </t>
  </si>
  <si>
    <t>Чай с сахаром и лимоном</t>
  </si>
  <si>
    <t>День:      среда</t>
  </si>
  <si>
    <t xml:space="preserve">  </t>
  </si>
  <si>
    <t xml:space="preserve">Каша молочная пшеничная с маслом сливочным </t>
  </si>
  <si>
    <t xml:space="preserve">Чай с молоком </t>
  </si>
  <si>
    <t>Минеральные вещества, мг</t>
  </si>
  <si>
    <t>Са</t>
  </si>
  <si>
    <t>Mg</t>
  </si>
  <si>
    <t>P</t>
  </si>
  <si>
    <t>Fe</t>
  </si>
  <si>
    <t>Витамины, мг</t>
  </si>
  <si>
    <t>B1</t>
  </si>
  <si>
    <t>C</t>
  </si>
  <si>
    <t>F</t>
  </si>
  <si>
    <t>E</t>
  </si>
  <si>
    <t>185/15</t>
  </si>
  <si>
    <t>Макароны с сыром</t>
  </si>
  <si>
    <t>ттк453</t>
  </si>
  <si>
    <t>nnr453</t>
  </si>
  <si>
    <t>тк3</t>
  </si>
  <si>
    <t>тк27</t>
  </si>
  <si>
    <t>ттк459</t>
  </si>
  <si>
    <t>тк10</t>
  </si>
  <si>
    <t>ттк424</t>
  </si>
  <si>
    <t>тк54</t>
  </si>
  <si>
    <t>Неделя:     первая</t>
  </si>
  <si>
    <t xml:space="preserve">консервы  овощные,  хлеб пшеничный  йодированный. </t>
  </si>
  <si>
    <t>Каша молочная рисовая с маслом сл.</t>
  </si>
  <si>
    <t>185/15/5</t>
  </si>
  <si>
    <t>Омлет натуральный</t>
  </si>
  <si>
    <t>Яйцо отварное</t>
  </si>
  <si>
    <t>Какао  с молоком</t>
  </si>
  <si>
    <t>тк92</t>
  </si>
  <si>
    <t xml:space="preserve">Картофельное пюре </t>
  </si>
  <si>
    <t>ттк403</t>
  </si>
  <si>
    <t>Хлеб  ржаной"Дарницкий"</t>
  </si>
  <si>
    <t>ттк258</t>
  </si>
  <si>
    <t xml:space="preserve">Плов  из птицы </t>
  </si>
  <si>
    <t>Рыба запеченая с картофелем по- русски</t>
  </si>
  <si>
    <t>Булочка дорожная</t>
  </si>
  <si>
    <t>ттк266</t>
  </si>
  <si>
    <t xml:space="preserve"> Кнели из птицы </t>
  </si>
  <si>
    <t>А</t>
  </si>
  <si>
    <t>Овощи конс. (огурец) порционно</t>
  </si>
  <si>
    <t>Отвар из смеси сухофруктов</t>
  </si>
  <si>
    <t>пищевых продуктов, приложение 11  СанПиН 2.3/2.4.3590-20)</t>
  </si>
  <si>
    <t>Сезон:   осенне-весенний</t>
  </si>
  <si>
    <t>Батон столовый</t>
  </si>
  <si>
    <t>ттк6</t>
  </si>
  <si>
    <t>Котлета рыбная(минтай)</t>
  </si>
  <si>
    <t>тк36</t>
  </si>
  <si>
    <t>ттк2а</t>
  </si>
  <si>
    <t>Запеканка картофельная с печенью и сметаной</t>
  </si>
  <si>
    <t>Д</t>
  </si>
  <si>
    <t>Минеральн. вещ-ва, мг</t>
  </si>
  <si>
    <t>К</t>
  </si>
  <si>
    <t>Se,        мкг</t>
  </si>
  <si>
    <t>F,        мкг</t>
  </si>
  <si>
    <t>В2</t>
  </si>
  <si>
    <t>Йод,мкг</t>
  </si>
  <si>
    <t>№ рецептуры</t>
  </si>
  <si>
    <t>ттк№233</t>
  </si>
  <si>
    <t xml:space="preserve">Сыр Российский порционно </t>
  </si>
  <si>
    <t>ттк243</t>
  </si>
  <si>
    <t>Напиток "Здоровье"(чай с шиповн.)</t>
  </si>
  <si>
    <t>ттк239</t>
  </si>
  <si>
    <t>Хлеб "Пшеничный" йодированный в/с</t>
  </si>
  <si>
    <t>тк35</t>
  </si>
  <si>
    <t xml:space="preserve">Чай с сахаром </t>
  </si>
  <si>
    <t xml:space="preserve">Напиток кофейный с молоком  </t>
  </si>
  <si>
    <t>1 вариант</t>
  </si>
  <si>
    <t>2 вариант</t>
  </si>
  <si>
    <t>скур.т8</t>
  </si>
  <si>
    <t>тк227</t>
  </si>
  <si>
    <t>Минтай тушеный в томате с овощами</t>
  </si>
  <si>
    <t>ттк4а</t>
  </si>
  <si>
    <t>таб.9      Скурихин</t>
  </si>
  <si>
    <t>Фрукты свежие(яблоко)</t>
  </si>
  <si>
    <t>Биточки из минтая с творогом</t>
  </si>
  <si>
    <t>ттк519</t>
  </si>
  <si>
    <t>ттк15</t>
  </si>
  <si>
    <t>Капуста тушенная</t>
  </si>
  <si>
    <t>ттк70</t>
  </si>
  <si>
    <t>Каша рисовая рассып.  с овощами на масле сл.</t>
  </si>
  <si>
    <t>ттк132</t>
  </si>
  <si>
    <t>ттк434</t>
  </si>
  <si>
    <t>тк424</t>
  </si>
  <si>
    <t>Макаронные изделия отварные с сыром</t>
  </si>
  <si>
    <t>таб.8      Скурихин</t>
  </si>
  <si>
    <t>Икра кабачковая (пром.)</t>
  </si>
  <si>
    <t>Хлеб  северный (с ламин)</t>
  </si>
  <si>
    <t xml:space="preserve">Напиток кофейный  с молоком  </t>
  </si>
  <si>
    <t>ттк442</t>
  </si>
  <si>
    <t xml:space="preserve">Каша  гречневая с овощами </t>
  </si>
  <si>
    <t xml:space="preserve">Овощи свежие (помидор) порционно </t>
  </si>
  <si>
    <t>тк174</t>
  </si>
  <si>
    <t>Запеканка рисовая с творогом со сгущенным молоком</t>
  </si>
  <si>
    <t>тк90</t>
  </si>
  <si>
    <t>Каша гречневая с луком</t>
  </si>
  <si>
    <t>Кисель "Витошка"</t>
  </si>
  <si>
    <t>Сосиска отварная молочная</t>
  </si>
  <si>
    <t>Колбаса  молочная отварная</t>
  </si>
  <si>
    <t>ттк319</t>
  </si>
  <si>
    <t>Ризотто школьное</t>
  </si>
  <si>
    <t>Напиток яблочный</t>
  </si>
  <si>
    <t>тк19</t>
  </si>
  <si>
    <t xml:space="preserve">         всеобуч  70руб.</t>
  </si>
  <si>
    <t>Печень жареная с маслом</t>
  </si>
  <si>
    <t>Ватрушка с творогом</t>
  </si>
  <si>
    <t>150/15</t>
  </si>
  <si>
    <t>ттк320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</si>
</sst>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60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0" fontId="10" fillId="0" borderId="33" xfId="53" applyFont="1" applyBorder="1" applyAlignment="1">
      <alignment vertical="center"/>
      <protection/>
    </xf>
    <xf numFmtId="0" fontId="9" fillId="32" borderId="17" xfId="53" applyFont="1" applyFill="1" applyBorder="1" applyAlignment="1">
      <alignment vertical="top" wrapText="1"/>
      <protection/>
    </xf>
    <xf numFmtId="2" fontId="9" fillId="32" borderId="17" xfId="53" applyNumberFormat="1" applyFont="1" applyFill="1" applyBorder="1" applyAlignment="1">
      <alignment horizontal="center" vertical="top" wrapText="1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32" borderId="18" xfId="53" applyFont="1" applyFill="1" applyBorder="1" applyAlignment="1">
      <alignment horizontal="center" vertical="top" wrapText="1"/>
      <protection/>
    </xf>
    <xf numFmtId="2" fontId="9" fillId="32" borderId="18" xfId="53" applyNumberFormat="1" applyFont="1" applyFill="1" applyBorder="1" applyAlignment="1">
      <alignment horizontal="center" vertical="top" wrapText="1"/>
      <protection/>
    </xf>
    <xf numFmtId="0" fontId="14" fillId="0" borderId="19" xfId="53" applyFont="1" applyBorder="1" applyAlignment="1">
      <alignment vertical="center"/>
      <protection/>
    </xf>
    <xf numFmtId="0" fontId="14" fillId="34" borderId="26" xfId="53" applyFont="1" applyFill="1" applyBorder="1" applyAlignment="1">
      <alignment vertical="top" wrapText="1"/>
      <protection/>
    </xf>
    <xf numFmtId="0" fontId="9" fillId="34" borderId="26" xfId="53" applyFont="1" applyFill="1" applyBorder="1" applyAlignment="1">
      <alignment horizontal="center" vertical="top" wrapText="1"/>
      <protection/>
    </xf>
    <xf numFmtId="2" fontId="9" fillId="34" borderId="26" xfId="53" applyNumberFormat="1" applyFont="1" applyFill="1" applyBorder="1" applyAlignment="1">
      <alignment horizontal="center" vertical="top" wrapText="1"/>
      <protection/>
    </xf>
    <xf numFmtId="2" fontId="9" fillId="34" borderId="27" xfId="53" applyNumberFormat="1" applyFont="1" applyFill="1" applyBorder="1" applyAlignment="1">
      <alignment horizontal="center" vertical="top" wrapText="1"/>
      <protection/>
    </xf>
    <xf numFmtId="2" fontId="9" fillId="0" borderId="17" xfId="53" applyNumberFormat="1" applyFont="1" applyFill="1" applyBorder="1" applyAlignment="1">
      <alignment horizontal="center" vertical="top" wrapText="1"/>
      <protection/>
    </xf>
    <xf numFmtId="0" fontId="9" fillId="0" borderId="18" xfId="53" applyFont="1" applyBorder="1" applyAlignment="1">
      <alignment vertical="top" wrapText="1"/>
      <protection/>
    </xf>
    <xf numFmtId="2" fontId="9" fillId="0" borderId="18" xfId="53" applyNumberFormat="1" applyFont="1" applyBorder="1" applyAlignment="1">
      <alignment horizontal="center" vertical="top" wrapText="1"/>
      <protection/>
    </xf>
    <xf numFmtId="0" fontId="9" fillId="32" borderId="18" xfId="53" applyNumberFormat="1" applyFont="1" applyFill="1" applyBorder="1" applyAlignment="1">
      <alignment horizontal="center" vertical="top" wrapText="1"/>
      <protection/>
    </xf>
    <xf numFmtId="2" fontId="10" fillId="0" borderId="19" xfId="53" applyNumberFormat="1" applyFont="1" applyBorder="1" applyAlignment="1">
      <alignment horizontal="center"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0" borderId="18" xfId="53" applyFont="1" applyFill="1" applyBorder="1" applyAlignment="1">
      <alignment vertical="top" wrapText="1"/>
      <protection/>
    </xf>
    <xf numFmtId="0" fontId="9" fillId="0" borderId="18" xfId="53" applyFont="1" applyFill="1" applyBorder="1" applyAlignment="1">
      <alignment horizontal="center" vertical="top" wrapText="1"/>
      <protection/>
    </xf>
    <xf numFmtId="2" fontId="9" fillId="0" borderId="21" xfId="53" applyNumberFormat="1" applyFont="1" applyFill="1" applyBorder="1" applyAlignment="1">
      <alignment horizontal="center" vertical="top" wrapText="1"/>
      <protection/>
    </xf>
    <xf numFmtId="49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22" xfId="53" applyFont="1" applyFill="1" applyBorder="1" applyAlignment="1">
      <alignment vertical="top" wrapText="1"/>
      <protection/>
    </xf>
    <xf numFmtId="1" fontId="9" fillId="0" borderId="18" xfId="53" applyNumberFormat="1" applyFont="1" applyBorder="1" applyAlignment="1">
      <alignment horizontal="center" vertical="top" wrapText="1"/>
      <protection/>
    </xf>
    <xf numFmtId="0" fontId="9" fillId="34" borderId="23" xfId="53" applyFont="1" applyFill="1" applyBorder="1" applyAlignment="1">
      <alignment horizontal="center" vertical="top" wrapText="1"/>
      <protection/>
    </xf>
    <xf numFmtId="2" fontId="9" fillId="34" borderId="23" xfId="53" applyNumberFormat="1" applyFont="1" applyFill="1" applyBorder="1" applyAlignment="1">
      <alignment horizontal="center" vertical="top" wrapText="1"/>
      <protection/>
    </xf>
    <xf numFmtId="2" fontId="9" fillId="34" borderId="24" xfId="53" applyNumberFormat="1" applyFont="1" applyFill="1" applyBorder="1" applyAlignment="1">
      <alignment horizontal="center" vertical="top" wrapText="1"/>
      <protection/>
    </xf>
    <xf numFmtId="2" fontId="10" fillId="0" borderId="18" xfId="53" applyNumberFormat="1" applyFont="1" applyBorder="1" applyAlignment="1">
      <alignment horizontal="center" vertical="top" wrapText="1"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2" fontId="32" fillId="0" borderId="0" xfId="53" applyNumberFormat="1" applyFont="1">
      <alignment/>
      <protection/>
    </xf>
    <xf numFmtId="2" fontId="31" fillId="0" borderId="0" xfId="53" applyNumberFormat="1" applyFont="1">
      <alignment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2" fontId="10" fillId="0" borderId="17" xfId="53" applyNumberFormat="1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horizontal="center" vertical="top" wrapText="1"/>
      <protection/>
    </xf>
    <xf numFmtId="0" fontId="9" fillId="32" borderId="21" xfId="53" applyFont="1" applyFill="1" applyBorder="1" applyAlignment="1">
      <alignment vertical="top" wrapText="1"/>
      <protection/>
    </xf>
    <xf numFmtId="2" fontId="9" fillId="32" borderId="21" xfId="53" applyNumberFormat="1" applyFont="1" applyFill="1" applyBorder="1" applyAlignment="1">
      <alignment horizontal="center" vertical="top" wrapText="1"/>
      <protection/>
    </xf>
    <xf numFmtId="0" fontId="14" fillId="32" borderId="13" xfId="53" applyFont="1" applyFill="1" applyBorder="1" applyAlignment="1">
      <alignment vertical="top" wrapText="1"/>
      <protection/>
    </xf>
    <xf numFmtId="1" fontId="14" fillId="32" borderId="13" xfId="53" applyNumberFormat="1" applyFont="1" applyFill="1" applyBorder="1" applyAlignment="1">
      <alignment horizontal="center"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17" xfId="53" applyFont="1" applyBorder="1" applyAlignment="1">
      <alignment vertical="top" wrapText="1"/>
      <protection/>
    </xf>
    <xf numFmtId="2" fontId="14" fillId="0" borderId="13" xfId="53" applyNumberFormat="1" applyFont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2" fontId="9" fillId="0" borderId="20" xfId="53" applyNumberFormat="1" applyFont="1" applyFill="1" applyBorder="1" applyAlignment="1">
      <alignment horizontal="center" vertical="top" wrapText="1"/>
      <protection/>
    </xf>
    <xf numFmtId="2" fontId="9" fillId="0" borderId="20" xfId="53" applyNumberFormat="1" applyFont="1" applyBorder="1" applyAlignment="1">
      <alignment horizontal="center"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horizontal="center" vertical="top" wrapText="1"/>
      <protection/>
    </xf>
    <xf numFmtId="0" fontId="31" fillId="0" borderId="0" xfId="53" applyFont="1" applyBorder="1">
      <alignment/>
      <protection/>
    </xf>
    <xf numFmtId="0" fontId="9" fillId="32" borderId="21" xfId="53" applyFont="1" applyFill="1" applyBorder="1" applyAlignment="1">
      <alignment horizontal="center" vertical="top" wrapText="1"/>
      <protection/>
    </xf>
    <xf numFmtId="0" fontId="9" fillId="32" borderId="20" xfId="53" applyFont="1" applyFill="1" applyBorder="1" applyAlignment="1">
      <alignment vertical="top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1" fontId="9" fillId="32" borderId="13" xfId="53" applyNumberFormat="1" applyFont="1" applyFill="1" applyBorder="1" applyAlignment="1">
      <alignment horizontal="center" vertical="top" wrapText="1"/>
      <protection/>
    </xf>
    <xf numFmtId="2" fontId="9" fillId="32" borderId="20" xfId="53" applyNumberFormat="1" applyFont="1" applyFill="1" applyBorder="1" applyAlignment="1">
      <alignment horizontal="center" vertical="top" wrapText="1"/>
      <protection/>
    </xf>
    <xf numFmtId="0" fontId="31" fillId="0" borderId="0" xfId="53" applyFont="1" applyAlignment="1">
      <alignment horizontal="left"/>
      <protection/>
    </xf>
    <xf numFmtId="0" fontId="14" fillId="33" borderId="15" xfId="53" applyFont="1" applyFill="1" applyBorder="1" applyAlignment="1">
      <alignment vertical="top" wrapText="1"/>
      <protection/>
    </xf>
    <xf numFmtId="0" fontId="30" fillId="33" borderId="15" xfId="53" applyFont="1" applyFill="1" applyBorder="1" applyAlignment="1">
      <alignment horizontal="center" vertical="top" wrapText="1"/>
      <protection/>
    </xf>
    <xf numFmtId="2" fontId="14" fillId="33" borderId="15" xfId="53" applyNumberFormat="1" applyFont="1" applyFill="1" applyBorder="1" applyAlignment="1">
      <alignment horizontal="center" vertical="top" wrapText="1"/>
      <protection/>
    </xf>
    <xf numFmtId="2" fontId="9" fillId="0" borderId="36" xfId="53" applyNumberFormat="1" applyFont="1" applyFill="1" applyBorder="1" applyAlignment="1">
      <alignment horizontal="center" vertical="top" wrapText="1"/>
      <protection/>
    </xf>
    <xf numFmtId="0" fontId="9" fillId="0" borderId="22" xfId="53" applyFont="1" applyFill="1" applyBorder="1" applyAlignment="1">
      <alignment vertical="top" wrapText="1"/>
      <protection/>
    </xf>
    <xf numFmtId="2" fontId="9" fillId="0" borderId="24" xfId="53" applyNumberFormat="1" applyFont="1" applyFill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0" borderId="0" xfId="53" applyFont="1" applyFill="1" applyBorder="1" applyAlignment="1">
      <alignment vertical="top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14" fillId="0" borderId="40" xfId="53" applyFont="1" applyBorder="1" applyAlignment="1">
      <alignment vertical="center"/>
      <protection/>
    </xf>
    <xf numFmtId="0" fontId="9" fillId="0" borderId="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horizontal="center"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49" fontId="9" fillId="0" borderId="0" xfId="53" applyNumberFormat="1" applyFont="1" applyFill="1" applyBorder="1" applyAlignment="1">
      <alignment horizontal="center"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center"/>
      <protection/>
    </xf>
    <xf numFmtId="0" fontId="9" fillId="0" borderId="0" xfId="53" applyFont="1" applyBorder="1">
      <alignment/>
      <protection/>
    </xf>
    <xf numFmtId="49" fontId="31" fillId="0" borderId="0" xfId="53" applyNumberFormat="1" applyFont="1" applyBorder="1">
      <alignment/>
      <protection/>
    </xf>
    <xf numFmtId="0" fontId="9" fillId="0" borderId="13" xfId="53" applyFont="1" applyBorder="1" applyAlignment="1">
      <alignment horizontal="center" vertical="top" wrapText="1"/>
      <protection/>
    </xf>
    <xf numFmtId="2" fontId="10" fillId="0" borderId="13" xfId="53" applyNumberFormat="1" applyFont="1" applyFill="1" applyBorder="1" applyAlignment="1">
      <alignment horizontal="center" vertical="top" wrapText="1"/>
      <protection/>
    </xf>
    <xf numFmtId="2" fontId="9" fillId="34" borderId="30" xfId="53" applyNumberFormat="1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16" fillId="0" borderId="21" xfId="53" applyFont="1" applyBorder="1" applyAlignment="1">
      <alignment vertical="top" wrapText="1"/>
      <protection/>
    </xf>
    <xf numFmtId="2" fontId="14" fillId="33" borderId="13" xfId="53" applyNumberFormat="1" applyFont="1" applyFill="1" applyBorder="1" applyAlignment="1">
      <alignment horizontal="center" vertical="top" wrapText="1"/>
      <protection/>
    </xf>
    <xf numFmtId="0" fontId="14" fillId="0" borderId="38" xfId="53" applyFont="1" applyBorder="1" applyAlignment="1">
      <alignment vertical="center"/>
      <protection/>
    </xf>
    <xf numFmtId="0" fontId="14" fillId="34" borderId="41" xfId="53" applyFont="1" applyFill="1" applyBorder="1" applyAlignment="1">
      <alignment vertical="top" wrapText="1"/>
      <protection/>
    </xf>
    <xf numFmtId="0" fontId="9" fillId="34" borderId="41" xfId="53" applyFont="1" applyFill="1" applyBorder="1" applyAlignment="1">
      <alignment horizontal="center" vertical="top" wrapText="1"/>
      <protection/>
    </xf>
    <xf numFmtId="2" fontId="9" fillId="34" borderId="41" xfId="53" applyNumberFormat="1" applyFont="1" applyFill="1" applyBorder="1" applyAlignment="1">
      <alignment horizontal="center" vertical="top" wrapText="1"/>
      <protection/>
    </xf>
    <xf numFmtId="2" fontId="9" fillId="34" borderId="42" xfId="53" applyNumberFormat="1" applyFont="1" applyFill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0" fontId="30" fillId="0" borderId="0" xfId="53" applyFont="1" applyAlignment="1">
      <alignment horizontal="left"/>
      <protection/>
    </xf>
    <xf numFmtId="0" fontId="9" fillId="0" borderId="36" xfId="53" applyFont="1" applyFill="1" applyBorder="1" applyAlignment="1">
      <alignment horizontal="center" vertical="top" wrapText="1"/>
      <protection/>
    </xf>
    <xf numFmtId="0" fontId="9" fillId="32" borderId="24" xfId="53" applyNumberFormat="1" applyFont="1" applyFill="1" applyBorder="1" applyAlignment="1">
      <alignment horizontal="center" vertical="top" wrapText="1"/>
      <protection/>
    </xf>
    <xf numFmtId="2" fontId="10" fillId="0" borderId="38" xfId="53" applyNumberFormat="1" applyFont="1" applyBorder="1" applyAlignment="1">
      <alignment horizontal="center" vertical="top" wrapText="1"/>
      <protection/>
    </xf>
    <xf numFmtId="0" fontId="31" fillId="0" borderId="13" xfId="53" applyFont="1" applyBorder="1">
      <alignment/>
      <protection/>
    </xf>
    <xf numFmtId="2" fontId="10" fillId="0" borderId="13" xfId="53" applyNumberFormat="1" applyFont="1" applyBorder="1" applyAlignment="1">
      <alignment horizontal="center"/>
      <protection/>
    </xf>
    <xf numFmtId="0" fontId="10" fillId="0" borderId="0" xfId="53" applyFont="1" applyBorder="1" applyAlignment="1">
      <alignment horizontal="left"/>
      <protection/>
    </xf>
    <xf numFmtId="0" fontId="30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2" fontId="10" fillId="0" borderId="0" xfId="53" applyNumberFormat="1" applyFont="1" applyBorder="1" applyAlignment="1">
      <alignment horizontal="center" vertical="top"/>
      <protection/>
    </xf>
    <xf numFmtId="0" fontId="33" fillId="34" borderId="22" xfId="53" applyFont="1" applyFill="1" applyBorder="1" applyAlignment="1">
      <alignment vertical="top" wrapText="1"/>
      <protection/>
    </xf>
    <xf numFmtId="0" fontId="16" fillId="32" borderId="17" xfId="53" applyFont="1" applyFill="1" applyBorder="1" applyAlignment="1">
      <alignment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16" fillId="32" borderId="20" xfId="53" applyFont="1" applyFill="1" applyBorder="1" applyAlignment="1">
      <alignment vertical="top" wrapText="1"/>
      <protection/>
    </xf>
    <xf numFmtId="0" fontId="33" fillId="0" borderId="13" xfId="53" applyFont="1" applyBorder="1" applyAlignment="1">
      <alignment vertical="center"/>
      <protection/>
    </xf>
    <xf numFmtId="0" fontId="33" fillId="0" borderId="0" xfId="53" applyFont="1" applyBorder="1" applyAlignment="1">
      <alignment vertical="center"/>
      <protection/>
    </xf>
    <xf numFmtId="0" fontId="33" fillId="34" borderId="43" xfId="53" applyFont="1" applyFill="1" applyBorder="1" applyAlignment="1">
      <alignment vertical="top" wrapText="1"/>
      <protection/>
    </xf>
    <xf numFmtId="0" fontId="16" fillId="0" borderId="0" xfId="53" applyFont="1" applyBorder="1" applyAlignment="1">
      <alignment vertical="top" wrapText="1"/>
      <protection/>
    </xf>
    <xf numFmtId="0" fontId="33" fillId="34" borderId="25" xfId="53" applyFont="1" applyFill="1" applyBorder="1" applyAlignment="1">
      <alignment vertical="top" wrapText="1"/>
      <protection/>
    </xf>
    <xf numFmtId="0" fontId="16" fillId="0" borderId="18" xfId="53" applyFont="1" applyFill="1" applyBorder="1" applyAlignment="1">
      <alignment vertical="top" wrapText="1"/>
      <protection/>
    </xf>
    <xf numFmtId="0" fontId="16" fillId="32" borderId="13" xfId="53" applyFont="1" applyFill="1" applyBorder="1" applyAlignment="1">
      <alignment vertical="top" wrapText="1"/>
      <protection/>
    </xf>
    <xf numFmtId="0" fontId="33" fillId="34" borderId="12" xfId="53" applyFont="1" applyFill="1" applyBorder="1" applyAlignment="1">
      <alignment vertical="top" wrapText="1"/>
      <protection/>
    </xf>
    <xf numFmtId="0" fontId="16" fillId="32" borderId="0" xfId="53" applyFont="1" applyFill="1" applyBorder="1" applyAlignment="1">
      <alignment vertical="top" wrapText="1"/>
      <protection/>
    </xf>
    <xf numFmtId="0" fontId="33" fillId="0" borderId="13" xfId="53" applyFont="1" applyBorder="1" applyAlignment="1">
      <alignment horizontal="left" vertical="center"/>
      <protection/>
    </xf>
    <xf numFmtId="0" fontId="33" fillId="0" borderId="0" xfId="53" applyFont="1" applyBorder="1" applyAlignment="1">
      <alignment horizontal="left" vertical="center"/>
      <protection/>
    </xf>
    <xf numFmtId="0" fontId="33" fillId="0" borderId="19" xfId="53" applyFont="1" applyBorder="1" applyAlignment="1">
      <alignment vertical="center" wrapText="1"/>
      <protection/>
    </xf>
    <xf numFmtId="0" fontId="16" fillId="32" borderId="34" xfId="53" applyFont="1" applyFill="1" applyBorder="1" applyAlignment="1">
      <alignment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0" fontId="16" fillId="0" borderId="0" xfId="53" applyFont="1" applyFill="1" applyBorder="1" applyAlignment="1">
      <alignment vertical="top" wrapText="1"/>
      <protection/>
    </xf>
    <xf numFmtId="0" fontId="16" fillId="0" borderId="22" xfId="53" applyFont="1" applyBorder="1" applyAlignment="1">
      <alignment vertical="top" wrapText="1"/>
      <protection/>
    </xf>
    <xf numFmtId="0" fontId="16" fillId="32" borderId="40" xfId="53" applyFont="1" applyFill="1" applyBorder="1" applyAlignment="1">
      <alignment vertical="top" wrapText="1"/>
      <protection/>
    </xf>
    <xf numFmtId="0" fontId="29" fillId="33" borderId="12" xfId="53" applyFont="1" applyFill="1" applyBorder="1" applyAlignment="1">
      <alignment vertical="top" wrapText="1"/>
      <protection/>
    </xf>
    <xf numFmtId="0" fontId="2" fillId="0" borderId="12" xfId="53" applyFont="1" applyBorder="1">
      <alignment/>
      <protection/>
    </xf>
    <xf numFmtId="1" fontId="2" fillId="0" borderId="0" xfId="53" applyNumberFormat="1" applyFont="1">
      <alignment/>
      <protection/>
    </xf>
    <xf numFmtId="2" fontId="9" fillId="32" borderId="39" xfId="53" applyNumberFormat="1" applyFont="1" applyFill="1" applyBorder="1" applyAlignment="1">
      <alignment horizontal="center" vertical="top" wrapText="1"/>
      <protection/>
    </xf>
    <xf numFmtId="2" fontId="14" fillId="0" borderId="13" xfId="53" applyNumberFormat="1" applyFont="1" applyBorder="1" applyAlignment="1">
      <alignment horizontal="left" vertical="top" wrapText="1"/>
      <protection/>
    </xf>
    <xf numFmtId="172" fontId="9" fillId="32" borderId="21" xfId="53" applyNumberFormat="1" applyFont="1" applyFill="1" applyBorder="1" applyAlignment="1">
      <alignment horizontal="center" vertical="top" wrapText="1"/>
      <protection/>
    </xf>
    <xf numFmtId="172" fontId="10" fillId="0" borderId="19" xfId="53" applyNumberFormat="1" applyFont="1" applyBorder="1" applyAlignment="1">
      <alignment horizontal="center" vertical="top" wrapText="1"/>
      <protection/>
    </xf>
    <xf numFmtId="172" fontId="10" fillId="0" borderId="13" xfId="53" applyNumberFormat="1" applyFont="1" applyBorder="1" applyAlignment="1">
      <alignment horizontal="center" vertical="top" wrapText="1"/>
      <protection/>
    </xf>
    <xf numFmtId="172" fontId="14" fillId="0" borderId="13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/>
      <protection/>
    </xf>
    <xf numFmtId="172" fontId="11" fillId="0" borderId="13" xfId="53" applyNumberFormat="1" applyFont="1" applyBorder="1" applyAlignment="1">
      <alignment horizontal="center"/>
      <protection/>
    </xf>
    <xf numFmtId="0" fontId="16" fillId="35" borderId="21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2" fontId="9" fillId="0" borderId="42" xfId="53" applyNumberFormat="1" applyFont="1" applyFill="1" applyBorder="1" applyAlignment="1">
      <alignment horizontal="center" vertical="top" wrapText="1"/>
      <protection/>
    </xf>
    <xf numFmtId="172" fontId="14" fillId="0" borderId="19" xfId="53" applyNumberFormat="1" applyFont="1" applyBorder="1" applyAlignment="1">
      <alignment horizontal="center" vertical="top" wrapText="1"/>
      <protection/>
    </xf>
    <xf numFmtId="172" fontId="10" fillId="0" borderId="13" xfId="53" applyNumberFormat="1" applyFont="1" applyBorder="1" applyAlignment="1">
      <alignment horizontal="center"/>
      <protection/>
    </xf>
    <xf numFmtId="2" fontId="9" fillId="32" borderId="41" xfId="53" applyNumberFormat="1" applyFont="1" applyFill="1" applyBorder="1" applyAlignment="1">
      <alignment horizontal="center" vertical="top" wrapText="1"/>
      <protection/>
    </xf>
    <xf numFmtId="0" fontId="16" fillId="35" borderId="0" xfId="53" applyFont="1" applyFill="1" applyBorder="1" applyAlignment="1">
      <alignment vertical="top" wrapText="1"/>
      <protection/>
    </xf>
    <xf numFmtId="172" fontId="9" fillId="32" borderId="17" xfId="53" applyNumberFormat="1" applyFont="1" applyFill="1" applyBorder="1" applyAlignment="1">
      <alignment horizontal="center" vertical="top" wrapText="1"/>
      <protection/>
    </xf>
    <xf numFmtId="1" fontId="14" fillId="0" borderId="13" xfId="53" applyNumberFormat="1" applyFont="1" applyBorder="1" applyAlignment="1">
      <alignment horizontal="center"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9" fillId="32" borderId="20" xfId="53" applyFont="1" applyFill="1" applyBorder="1" applyAlignment="1">
      <alignment horizontal="center" vertical="top" wrapText="1"/>
      <protection/>
    </xf>
    <xf numFmtId="0" fontId="9" fillId="0" borderId="21" xfId="53" applyFont="1" applyFill="1" applyBorder="1" applyAlignment="1">
      <alignment horizontal="center" vertical="top" wrapText="1"/>
      <protection/>
    </xf>
    <xf numFmtId="2" fontId="9" fillId="0" borderId="43" xfId="53" applyNumberFormat="1" applyFont="1" applyFill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0" fontId="14" fillId="0" borderId="15" xfId="53" applyFont="1" applyBorder="1" applyAlignment="1">
      <alignment vertical="center"/>
      <protection/>
    </xf>
    <xf numFmtId="0" fontId="29" fillId="0" borderId="31" xfId="53" applyFont="1" applyBorder="1" applyAlignment="1">
      <alignment vertical="center"/>
      <protection/>
    </xf>
    <xf numFmtId="0" fontId="10" fillId="0" borderId="31" xfId="53" applyFont="1" applyBorder="1" applyAlignment="1">
      <alignment vertical="center"/>
      <protection/>
    </xf>
    <xf numFmtId="0" fontId="10" fillId="0" borderId="33" xfId="53" applyFont="1" applyBorder="1" applyAlignment="1">
      <alignment horizontal="center" vertical="center"/>
      <protection/>
    </xf>
    <xf numFmtId="0" fontId="2" fillId="0" borderId="32" xfId="53" applyFont="1" applyBorder="1">
      <alignment/>
      <protection/>
    </xf>
    <xf numFmtId="49" fontId="31" fillId="0" borderId="44" xfId="53" applyNumberFormat="1" applyFont="1" applyBorder="1">
      <alignment/>
      <protection/>
    </xf>
    <xf numFmtId="2" fontId="32" fillId="0" borderId="0" xfId="53" applyNumberFormat="1" applyFont="1" applyAlignment="1">
      <alignment vertical="top"/>
      <protection/>
    </xf>
    <xf numFmtId="0" fontId="9" fillId="32" borderId="42" xfId="53" applyFont="1" applyFill="1" applyBorder="1" applyAlignment="1">
      <alignment vertical="top" wrapText="1"/>
      <protection/>
    </xf>
    <xf numFmtId="172" fontId="9" fillId="0" borderId="21" xfId="53" applyNumberFormat="1" applyFont="1" applyFill="1" applyBorder="1" applyAlignment="1">
      <alignment horizontal="center" vertical="top" wrapText="1"/>
      <protection/>
    </xf>
    <xf numFmtId="0" fontId="16" fillId="32" borderId="43" xfId="53" applyFont="1" applyFill="1" applyBorder="1" applyAlignment="1">
      <alignment vertical="top" wrapText="1"/>
      <protection/>
    </xf>
    <xf numFmtId="0" fontId="9" fillId="0" borderId="42" xfId="53" applyFont="1" applyFill="1" applyBorder="1" applyAlignment="1">
      <alignment horizontal="center" vertical="top" wrapText="1"/>
      <protection/>
    </xf>
    <xf numFmtId="172" fontId="9" fillId="0" borderId="18" xfId="53" applyNumberFormat="1" applyFont="1" applyFill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0" borderId="39" xfId="53" applyNumberFormat="1" applyFont="1" applyBorder="1" applyAlignment="1">
      <alignment horizontal="center" vertical="top" wrapText="1"/>
      <protection/>
    </xf>
    <xf numFmtId="0" fontId="9" fillId="0" borderId="21" xfId="53" applyFont="1" applyBorder="1" applyAlignment="1">
      <alignment vertical="top" wrapText="1"/>
      <protection/>
    </xf>
    <xf numFmtId="172" fontId="9" fillId="0" borderId="17" xfId="53" applyNumberFormat="1" applyFont="1" applyFill="1" applyBorder="1" applyAlignment="1">
      <alignment horizontal="center" vertical="top" wrapText="1"/>
      <protection/>
    </xf>
    <xf numFmtId="0" fontId="33" fillId="0" borderId="14" xfId="53" applyFont="1" applyBorder="1" applyAlignment="1">
      <alignment vertical="center"/>
      <protection/>
    </xf>
    <xf numFmtId="2" fontId="10" fillId="0" borderId="34" xfId="53" applyNumberFormat="1" applyFont="1" applyBorder="1" applyAlignment="1">
      <alignment horizontal="center" vertical="top" wrapText="1"/>
      <protection/>
    </xf>
    <xf numFmtId="2" fontId="9" fillId="0" borderId="39" xfId="53" applyNumberFormat="1" applyFont="1" applyBorder="1" applyAlignment="1">
      <alignment horizontal="center" vertical="top" wrapText="1"/>
      <protection/>
    </xf>
    <xf numFmtId="2" fontId="10" fillId="0" borderId="45" xfId="53" applyNumberFormat="1" applyFont="1" applyBorder="1" applyAlignment="1">
      <alignment horizontal="center" vertical="top" wrapText="1"/>
      <protection/>
    </xf>
    <xf numFmtId="2" fontId="10" fillId="0" borderId="21" xfId="53" applyNumberFormat="1" applyFont="1" applyBorder="1" applyAlignment="1">
      <alignment horizontal="center" vertical="top" wrapText="1"/>
      <protection/>
    </xf>
    <xf numFmtId="2" fontId="10" fillId="0" borderId="39" xfId="53" applyNumberFormat="1" applyFont="1" applyBorder="1" applyAlignment="1">
      <alignment horizontal="center" vertical="top" wrapText="1"/>
      <protection/>
    </xf>
    <xf numFmtId="0" fontId="14" fillId="0" borderId="16" xfId="53" applyFont="1" applyBorder="1" applyAlignment="1">
      <alignment vertical="center"/>
      <protection/>
    </xf>
    <xf numFmtId="172" fontId="14" fillId="32" borderId="13" xfId="53" applyNumberFormat="1" applyFont="1" applyFill="1" applyBorder="1" applyAlignment="1">
      <alignment horizontal="center" vertical="top" wrapText="1"/>
      <protection/>
    </xf>
    <xf numFmtId="0" fontId="9" fillId="0" borderId="22" xfId="53" applyNumberFormat="1" applyFont="1" applyFill="1" applyBorder="1" applyAlignment="1">
      <alignment horizontal="center" vertical="top" wrapText="1"/>
      <protection/>
    </xf>
    <xf numFmtId="2" fontId="14" fillId="0" borderId="38" xfId="53" applyNumberFormat="1" applyFont="1" applyBorder="1" applyAlignment="1">
      <alignment horizontal="center" vertical="top" wrapText="1"/>
      <protection/>
    </xf>
    <xf numFmtId="2" fontId="10" fillId="0" borderId="33" xfId="53" applyNumberFormat="1" applyFont="1" applyBorder="1" applyAlignment="1">
      <alignment vertical="center"/>
      <protection/>
    </xf>
    <xf numFmtId="0" fontId="14" fillId="0" borderId="13" xfId="53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2" fontId="9" fillId="35" borderId="21" xfId="53" applyNumberFormat="1" applyFont="1" applyFill="1" applyBorder="1" applyAlignment="1">
      <alignment horizontal="center"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16" fillId="32" borderId="19" xfId="53" applyFont="1" applyFill="1" applyBorder="1" applyAlignment="1">
      <alignment vertical="top" wrapText="1"/>
      <protection/>
    </xf>
    <xf numFmtId="0" fontId="9" fillId="0" borderId="20" xfId="53" applyNumberFormat="1" applyFont="1" applyBorder="1" applyAlignment="1">
      <alignment horizontal="center" vertical="top" wrapText="1"/>
      <protection/>
    </xf>
    <xf numFmtId="2" fontId="14" fillId="0" borderId="13" xfId="53" applyNumberFormat="1" applyFont="1" applyFill="1" applyBorder="1" applyAlignment="1">
      <alignment horizontal="center" vertical="top" wrapText="1"/>
      <protection/>
    </xf>
    <xf numFmtId="176" fontId="9" fillId="0" borderId="18" xfId="53" applyNumberFormat="1" applyFont="1" applyFill="1" applyBorder="1" applyAlignment="1">
      <alignment horizontal="center" vertical="top" wrapText="1"/>
      <protection/>
    </xf>
    <xf numFmtId="172" fontId="9" fillId="32" borderId="41" xfId="53" applyNumberFormat="1" applyFont="1" applyFill="1" applyBorder="1" applyAlignment="1">
      <alignment horizontal="center" vertical="top" wrapText="1"/>
      <protection/>
    </xf>
    <xf numFmtId="2" fontId="9" fillId="35" borderId="43" xfId="53" applyNumberFormat="1" applyFont="1" applyFill="1" applyBorder="1" applyAlignment="1">
      <alignment horizontal="center" vertical="top" wrapText="1"/>
      <protection/>
    </xf>
    <xf numFmtId="2" fontId="9" fillId="0" borderId="22" xfId="53" applyNumberFormat="1" applyFont="1" applyFill="1" applyBorder="1" applyAlignment="1">
      <alignment horizontal="center" vertical="top" wrapText="1"/>
      <protection/>
    </xf>
    <xf numFmtId="2" fontId="9" fillId="35" borderId="42" xfId="53" applyNumberFormat="1" applyFont="1" applyFill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2" fontId="10" fillId="0" borderId="20" xfId="53" applyNumberFormat="1" applyFont="1" applyBorder="1" applyAlignment="1">
      <alignment horizontal="center" vertical="top" wrapText="1"/>
      <protection/>
    </xf>
    <xf numFmtId="0" fontId="2" fillId="0" borderId="13" xfId="53" applyBorder="1">
      <alignment/>
      <protection/>
    </xf>
    <xf numFmtId="1" fontId="9" fillId="0" borderId="20" xfId="53" applyNumberFormat="1" applyFont="1" applyBorder="1" applyAlignment="1">
      <alignment horizontal="center" vertical="top" wrapText="1"/>
      <protection/>
    </xf>
    <xf numFmtId="0" fontId="33" fillId="0" borderId="13" xfId="53" applyFont="1" applyBorder="1" applyAlignment="1">
      <alignment vertical="center" wrapText="1"/>
      <protection/>
    </xf>
    <xf numFmtId="0" fontId="14" fillId="0" borderId="13" xfId="53" applyFont="1" applyBorder="1" applyAlignment="1">
      <alignment vertical="center" wrapText="1"/>
      <protection/>
    </xf>
    <xf numFmtId="2" fontId="9" fillId="35" borderId="17" xfId="53" applyNumberFormat="1" applyFont="1" applyFill="1" applyBorder="1" applyAlignment="1">
      <alignment horizontal="center" vertical="top" wrapText="1"/>
      <protection/>
    </xf>
    <xf numFmtId="172" fontId="9" fillId="32" borderId="18" xfId="53" applyNumberFormat="1" applyFont="1" applyFill="1" applyBorder="1" applyAlignment="1">
      <alignment horizontal="center" vertical="top" wrapText="1"/>
      <protection/>
    </xf>
    <xf numFmtId="1" fontId="9" fillId="32" borderId="18" xfId="53" applyNumberFormat="1" applyFont="1" applyFill="1" applyBorder="1" applyAlignment="1">
      <alignment horizontal="center" vertical="top" wrapText="1"/>
      <protection/>
    </xf>
    <xf numFmtId="172" fontId="10" fillId="0" borderId="33" xfId="53" applyNumberFormat="1" applyFont="1" applyBorder="1" applyAlignment="1">
      <alignment vertical="center"/>
      <protection/>
    </xf>
    <xf numFmtId="2" fontId="14" fillId="0" borderId="0" xfId="53" applyNumberFormat="1" applyFont="1" applyBorder="1" applyAlignment="1">
      <alignment horizontal="left" vertical="top" wrapText="1"/>
      <protection/>
    </xf>
    <xf numFmtId="2" fontId="14" fillId="0" borderId="0" xfId="53" applyNumberFormat="1" applyFont="1" applyFill="1" applyBorder="1" applyAlignment="1">
      <alignment horizontal="center" vertical="top" wrapText="1"/>
      <protection/>
    </xf>
    <xf numFmtId="0" fontId="14" fillId="32" borderId="0" xfId="53" applyFont="1" applyFill="1" applyBorder="1" applyAlignment="1">
      <alignment vertical="top" wrapText="1"/>
      <protection/>
    </xf>
    <xf numFmtId="1" fontId="14" fillId="32" borderId="0" xfId="53" applyNumberFormat="1" applyFont="1" applyFill="1" applyBorder="1" applyAlignment="1">
      <alignment horizontal="center" vertical="top" wrapText="1"/>
      <protection/>
    </xf>
    <xf numFmtId="2" fontId="10" fillId="0" borderId="0" xfId="53" applyNumberFormat="1" applyFont="1" applyFill="1" applyBorder="1" applyAlignment="1">
      <alignment horizontal="center" vertical="top" wrapText="1"/>
      <protection/>
    </xf>
    <xf numFmtId="1" fontId="9" fillId="32" borderId="17" xfId="53" applyNumberFormat="1" applyFont="1" applyFill="1" applyBorder="1" applyAlignment="1">
      <alignment horizontal="center" vertical="top" wrapText="1"/>
      <protection/>
    </xf>
    <xf numFmtId="1" fontId="9" fillId="32" borderId="21" xfId="53" applyNumberFormat="1" applyFont="1" applyFill="1" applyBorder="1" applyAlignment="1">
      <alignment horizontal="center" vertical="top" wrapText="1"/>
      <protection/>
    </xf>
    <xf numFmtId="0" fontId="33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vertical="center" wrapText="1"/>
      <protection/>
    </xf>
    <xf numFmtId="0" fontId="14" fillId="34" borderId="30" xfId="53" applyFont="1" applyFill="1" applyBorder="1" applyAlignment="1">
      <alignment vertical="top" wrapText="1"/>
      <protection/>
    </xf>
    <xf numFmtId="0" fontId="9" fillId="34" borderId="30" xfId="53" applyFont="1" applyFill="1" applyBorder="1" applyAlignment="1">
      <alignment horizontal="center" vertical="top" wrapText="1"/>
      <protection/>
    </xf>
    <xf numFmtId="2" fontId="9" fillId="34" borderId="10" xfId="53" applyNumberFormat="1" applyFont="1" applyFill="1" applyBorder="1" applyAlignment="1">
      <alignment horizontal="center" vertical="top" wrapText="1"/>
      <protection/>
    </xf>
    <xf numFmtId="2" fontId="9" fillId="0" borderId="23" xfId="53" applyNumberFormat="1" applyFont="1" applyFill="1" applyBorder="1" applyAlignment="1">
      <alignment horizontal="center"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31" fillId="0" borderId="0" xfId="53" applyNumberFormat="1" applyFont="1" applyBorder="1">
      <alignment/>
      <protection/>
    </xf>
    <xf numFmtId="2" fontId="10" fillId="0" borderId="14" xfId="53" applyNumberFormat="1" applyFont="1" applyBorder="1" applyAlignment="1">
      <alignment horizontal="center" vertical="top" wrapText="1"/>
      <protection/>
    </xf>
    <xf numFmtId="0" fontId="9" fillId="0" borderId="20" xfId="53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left" vertical="center"/>
      <protection/>
    </xf>
    <xf numFmtId="2" fontId="10" fillId="0" borderId="0" xfId="53" applyNumberFormat="1" applyFont="1" applyBorder="1" applyAlignment="1">
      <alignment horizontal="center"/>
      <protection/>
    </xf>
    <xf numFmtId="172" fontId="10" fillId="0" borderId="0" xfId="53" applyNumberFormat="1" applyFont="1" applyBorder="1" applyAlignment="1">
      <alignment horizontal="center"/>
      <protection/>
    </xf>
    <xf numFmtId="0" fontId="32" fillId="0" borderId="15" xfId="53" applyNumberFormat="1" applyFont="1" applyBorder="1">
      <alignment/>
      <protection/>
    </xf>
    <xf numFmtId="2" fontId="32" fillId="0" borderId="15" xfId="53" applyNumberFormat="1" applyFont="1" applyBorder="1">
      <alignment/>
      <protection/>
    </xf>
    <xf numFmtId="172" fontId="32" fillId="0" borderId="15" xfId="53" applyNumberFormat="1" applyFont="1" applyBorder="1">
      <alignment/>
      <protection/>
    </xf>
    <xf numFmtId="2" fontId="32" fillId="0" borderId="13" xfId="53" applyNumberFormat="1" applyFont="1" applyBorder="1">
      <alignment/>
      <protection/>
    </xf>
    <xf numFmtId="172" fontId="32" fillId="0" borderId="13" xfId="53" applyNumberFormat="1" applyFont="1" applyBorder="1">
      <alignment/>
      <protection/>
    </xf>
    <xf numFmtId="1" fontId="10" fillId="0" borderId="33" xfId="53" applyNumberFormat="1" applyFont="1" applyBorder="1" applyAlignment="1">
      <alignment vertical="center"/>
      <protection/>
    </xf>
    <xf numFmtId="0" fontId="32" fillId="0" borderId="13" xfId="53" applyNumberFormat="1" applyFont="1" applyBorder="1">
      <alignment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vertical="center"/>
      <protection/>
    </xf>
    <xf numFmtId="0" fontId="9" fillId="0" borderId="25" xfId="53" applyFont="1" applyBorder="1" applyAlignment="1">
      <alignment vertical="top" wrapText="1"/>
      <protection/>
    </xf>
    <xf numFmtId="0" fontId="34" fillId="0" borderId="18" xfId="53" applyFont="1" applyBorder="1" applyAlignment="1">
      <alignment vertical="top" wrapText="1"/>
      <protection/>
    </xf>
    <xf numFmtId="2" fontId="9" fillId="32" borderId="24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2" fontId="8" fillId="35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horizontal="left" vertical="top" wrapText="1"/>
      <protection/>
    </xf>
    <xf numFmtId="0" fontId="9" fillId="0" borderId="18" xfId="0" applyFont="1" applyBorder="1" applyAlignment="1">
      <alignment vertical="top" wrapText="1"/>
    </xf>
    <xf numFmtId="1" fontId="9" fillId="0" borderId="22" xfId="53" applyNumberFormat="1" applyFont="1" applyBorder="1" applyAlignment="1">
      <alignment horizontal="center" vertical="top" wrapText="1"/>
      <protection/>
    </xf>
    <xf numFmtId="0" fontId="32" fillId="0" borderId="0" xfId="53" applyNumberFormat="1" applyFont="1" applyBorder="1">
      <alignment/>
      <protection/>
    </xf>
    <xf numFmtId="1" fontId="32" fillId="0" borderId="13" xfId="53" applyNumberFormat="1" applyFont="1" applyBorder="1">
      <alignment/>
      <protection/>
    </xf>
    <xf numFmtId="2" fontId="9" fillId="0" borderId="27" xfId="53" applyNumberFormat="1" applyFont="1" applyFill="1" applyBorder="1" applyAlignment="1">
      <alignment horizontal="center" vertical="top" wrapText="1"/>
      <protection/>
    </xf>
    <xf numFmtId="2" fontId="9" fillId="32" borderId="27" xfId="53" applyNumberFormat="1" applyFont="1" applyFill="1" applyBorder="1" applyAlignment="1">
      <alignment horizontal="center" vertical="top" wrapText="1"/>
      <protection/>
    </xf>
    <xf numFmtId="0" fontId="14" fillId="0" borderId="40" xfId="53" applyFont="1" applyBorder="1" applyAlignment="1">
      <alignment horizontal="center" vertical="center" wrapText="1"/>
      <protection/>
    </xf>
    <xf numFmtId="0" fontId="33" fillId="34" borderId="13" xfId="53" applyFont="1" applyFill="1" applyBorder="1" applyAlignment="1">
      <alignment vertical="top" wrapText="1"/>
      <protection/>
    </xf>
    <xf numFmtId="0" fontId="9" fillId="0" borderId="27" xfId="53" applyFont="1" applyBorder="1" applyAlignment="1">
      <alignment vertical="top" wrapText="1"/>
      <protection/>
    </xf>
    <xf numFmtId="0" fontId="9" fillId="0" borderId="42" xfId="53" applyFont="1" applyBorder="1" applyAlignment="1">
      <alignment vertical="top" wrapText="1"/>
      <protection/>
    </xf>
    <xf numFmtId="0" fontId="33" fillId="34" borderId="33" xfId="53" applyFont="1" applyFill="1" applyBorder="1" applyAlignment="1">
      <alignment vertical="top" wrapText="1"/>
      <protection/>
    </xf>
    <xf numFmtId="0" fontId="16" fillId="35" borderId="17" xfId="53" applyFont="1" applyFill="1" applyBorder="1" applyAlignment="1">
      <alignment vertical="top" wrapText="1"/>
      <protection/>
    </xf>
    <xf numFmtId="0" fontId="8" fillId="32" borderId="24" xfId="53" applyFont="1" applyFill="1" applyBorder="1" applyAlignment="1">
      <alignment vertical="top" wrapText="1"/>
      <protection/>
    </xf>
    <xf numFmtId="0" fontId="9" fillId="32" borderId="23" xfId="53" applyFont="1" applyFill="1" applyBorder="1" applyAlignment="1">
      <alignment vertical="top" wrapText="1"/>
      <protection/>
    </xf>
    <xf numFmtId="0" fontId="9" fillId="0" borderId="23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vertical="top" wrapText="1"/>
      <protection/>
    </xf>
    <xf numFmtId="0" fontId="9" fillId="32" borderId="33" xfId="53" applyFont="1" applyFill="1" applyBorder="1" applyAlignment="1">
      <alignment vertical="top" wrapText="1"/>
      <protection/>
    </xf>
    <xf numFmtId="0" fontId="9" fillId="35" borderId="41" xfId="53" applyFont="1" applyFill="1" applyBorder="1" applyAlignment="1">
      <alignment vertical="top" wrapText="1"/>
      <protection/>
    </xf>
    <xf numFmtId="2" fontId="9" fillId="32" borderId="18" xfId="53" applyNumberFormat="1" applyFont="1" applyFill="1" applyBorder="1" applyAlignment="1">
      <alignment horizontal="center" vertical="top"/>
      <protection/>
    </xf>
    <xf numFmtId="0" fontId="23" fillId="0" borderId="41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0" fontId="29" fillId="0" borderId="33" xfId="53" applyFont="1" applyBorder="1" applyAlignment="1">
      <alignment horizontal="center" vertical="top" wrapText="1"/>
      <protection/>
    </xf>
    <xf numFmtId="0" fontId="29" fillId="0" borderId="14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2" fontId="10" fillId="0" borderId="34" xfId="53" applyNumberFormat="1" applyFont="1" applyBorder="1" applyAlignment="1">
      <alignment horizontal="center" vertical="top" wrapText="1"/>
      <protection/>
    </xf>
    <xf numFmtId="2" fontId="10" fillId="0" borderId="45" xfId="53" applyNumberFormat="1" applyFont="1" applyBorder="1" applyAlignment="1">
      <alignment horizontal="center" vertical="top" wrapText="1"/>
      <protection/>
    </xf>
    <xf numFmtId="2" fontId="10" fillId="0" borderId="36" xfId="53" applyNumberFormat="1" applyFont="1" applyBorder="1" applyAlignment="1">
      <alignment horizontal="center" vertical="top" wrapText="1"/>
      <protection/>
    </xf>
    <xf numFmtId="0" fontId="29" fillId="0" borderId="0" xfId="53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71" fillId="0" borderId="45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10" fillId="0" borderId="36" xfId="53" applyFont="1" applyBorder="1" applyAlignment="1">
      <alignment horizontal="center" vertical="top" wrapText="1"/>
      <protection/>
    </xf>
    <xf numFmtId="0" fontId="10" fillId="0" borderId="38" xfId="53" applyFont="1" applyBorder="1" applyAlignment="1">
      <alignment horizontal="center"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2" fontId="9" fillId="34" borderId="22" xfId="53" applyNumberFormat="1" applyFont="1" applyFill="1" applyBorder="1" applyAlignment="1">
      <alignment horizontal="center" vertical="top" wrapText="1"/>
      <protection/>
    </xf>
    <xf numFmtId="2" fontId="9" fillId="34" borderId="23" xfId="53" applyNumberFormat="1" applyFont="1" applyFill="1" applyBorder="1" applyAlignment="1">
      <alignment horizontal="center" vertical="top" wrapText="1"/>
      <protection/>
    </xf>
    <xf numFmtId="2" fontId="9" fillId="34" borderId="24" xfId="53" applyNumberFormat="1" applyFont="1" applyFill="1" applyBorder="1" applyAlignment="1">
      <alignment horizontal="center" vertical="top" wrapText="1"/>
      <protection/>
    </xf>
    <xf numFmtId="0" fontId="29" fillId="0" borderId="20" xfId="53" applyFont="1" applyBorder="1" applyAlignment="1">
      <alignment horizontal="center" vertical="top" wrapText="1"/>
      <protection/>
    </xf>
    <xf numFmtId="0" fontId="10" fillId="0" borderId="27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4.25">
      <c r="A1" s="550" t="s">
        <v>352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209"/>
    </row>
    <row r="2" spans="1:15" ht="14.25">
      <c r="A2" s="549" t="s">
        <v>238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4.2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69" t="s">
        <v>7</v>
      </c>
      <c r="C10" s="569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69" t="s">
        <v>8</v>
      </c>
      <c r="C11" s="569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70"/>
      <c r="B20" s="570" t="s">
        <v>11</v>
      </c>
      <c r="C20" s="100" t="s">
        <v>12</v>
      </c>
      <c r="D20" s="567" t="s">
        <v>13</v>
      </c>
      <c r="E20" s="565" t="s">
        <v>14</v>
      </c>
      <c r="F20" s="567" t="s">
        <v>200</v>
      </c>
      <c r="G20" s="567" t="s">
        <v>15</v>
      </c>
      <c r="H20" s="567"/>
      <c r="I20" s="567"/>
      <c r="J20" s="101" t="s">
        <v>16</v>
      </c>
      <c r="K20" s="14"/>
      <c r="L20" s="15"/>
      <c r="M20" s="14"/>
    </row>
    <row r="21" spans="1:13" ht="15.75" thickBot="1">
      <c r="A21" s="571"/>
      <c r="B21" s="571"/>
      <c r="C21" s="126" t="s">
        <v>17</v>
      </c>
      <c r="D21" s="568"/>
      <c r="E21" s="566"/>
      <c r="F21" s="568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553"/>
      <c r="B54" s="553" t="s">
        <v>11</v>
      </c>
      <c r="C54" s="21" t="s">
        <v>12</v>
      </c>
      <c r="D54" s="555" t="s">
        <v>13</v>
      </c>
      <c r="E54" s="557" t="s">
        <v>14</v>
      </c>
      <c r="F54" s="555" t="s">
        <v>200</v>
      </c>
      <c r="G54" s="562" t="s">
        <v>15</v>
      </c>
      <c r="H54" s="563"/>
      <c r="I54" s="564"/>
      <c r="J54" s="21" t="s">
        <v>16</v>
      </c>
      <c r="K54" s="14"/>
      <c r="L54" s="15"/>
      <c r="M54" s="14"/>
    </row>
    <row r="55" spans="1:13" ht="15.75" thickBot="1">
      <c r="A55" s="554"/>
      <c r="B55" s="554"/>
      <c r="C55" s="23" t="s">
        <v>17</v>
      </c>
      <c r="D55" s="556"/>
      <c r="E55" s="558"/>
      <c r="F55" s="556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553"/>
      <c r="B92" s="553" t="s">
        <v>11</v>
      </c>
      <c r="C92" s="21" t="s">
        <v>12</v>
      </c>
      <c r="D92" s="555" t="s">
        <v>13</v>
      </c>
      <c r="E92" s="557" t="s">
        <v>14</v>
      </c>
      <c r="F92" s="555" t="s">
        <v>200</v>
      </c>
      <c r="G92" s="562" t="s">
        <v>15</v>
      </c>
      <c r="H92" s="563"/>
      <c r="I92" s="564"/>
      <c r="J92" s="21" t="s">
        <v>16</v>
      </c>
      <c r="K92" s="14"/>
      <c r="L92" s="15"/>
      <c r="M92" s="14"/>
    </row>
    <row r="93" spans="1:13" ht="28.5" customHeight="1" thickBot="1">
      <c r="A93" s="554"/>
      <c r="B93" s="554"/>
      <c r="C93" s="23" t="s">
        <v>17</v>
      </c>
      <c r="D93" s="556"/>
      <c r="E93" s="558"/>
      <c r="F93" s="556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53"/>
      <c r="B132" s="553" t="s">
        <v>11</v>
      </c>
      <c r="C132" s="21" t="s">
        <v>12</v>
      </c>
      <c r="D132" s="555" t="s">
        <v>13</v>
      </c>
      <c r="E132" s="557" t="s">
        <v>14</v>
      </c>
      <c r="F132" s="555" t="s">
        <v>200</v>
      </c>
      <c r="G132" s="562" t="s">
        <v>15</v>
      </c>
      <c r="H132" s="563"/>
      <c r="I132" s="564"/>
      <c r="J132" s="21" t="s">
        <v>16</v>
      </c>
    </row>
    <row r="133" spans="1:10" ht="24.75" customHeight="1" thickBot="1">
      <c r="A133" s="554"/>
      <c r="B133" s="554"/>
      <c r="C133" s="23" t="s">
        <v>17</v>
      </c>
      <c r="D133" s="556"/>
      <c r="E133" s="558"/>
      <c r="F133" s="55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53"/>
      <c r="B172" s="553" t="s">
        <v>11</v>
      </c>
      <c r="C172" s="21" t="s">
        <v>12</v>
      </c>
      <c r="D172" s="555" t="s">
        <v>13</v>
      </c>
      <c r="E172" s="557" t="s">
        <v>14</v>
      </c>
      <c r="F172" s="555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54"/>
      <c r="B173" s="554"/>
      <c r="C173" s="23" t="s">
        <v>17</v>
      </c>
      <c r="D173" s="556"/>
      <c r="E173" s="558"/>
      <c r="F173" s="55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53"/>
      <c r="B212" s="553" t="s">
        <v>11</v>
      </c>
      <c r="C212" s="21" t="s">
        <v>12</v>
      </c>
      <c r="D212" s="555" t="s">
        <v>13</v>
      </c>
      <c r="E212" s="557" t="s">
        <v>14</v>
      </c>
      <c r="F212" s="555" t="s">
        <v>200</v>
      </c>
      <c r="G212" s="559" t="s">
        <v>15</v>
      </c>
      <c r="H212" s="560"/>
      <c r="I212" s="561"/>
      <c r="J212" s="22" t="s">
        <v>16</v>
      </c>
    </row>
    <row r="213" spans="1:10" ht="16.5" customHeight="1" thickBot="1">
      <c r="A213" s="554"/>
      <c r="B213" s="554"/>
      <c r="C213" s="23" t="s">
        <v>17</v>
      </c>
      <c r="D213" s="556"/>
      <c r="E213" s="558"/>
      <c r="F213" s="55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53"/>
      <c r="B252" s="553" t="s">
        <v>11</v>
      </c>
      <c r="C252" s="21" t="s">
        <v>12</v>
      </c>
      <c r="D252" s="555" t="s">
        <v>13</v>
      </c>
      <c r="E252" s="557" t="s">
        <v>14</v>
      </c>
      <c r="F252" s="555" t="s">
        <v>200</v>
      </c>
      <c r="G252" s="559" t="s">
        <v>15</v>
      </c>
      <c r="H252" s="560"/>
      <c r="I252" s="561"/>
      <c r="J252" s="22" t="s">
        <v>16</v>
      </c>
    </row>
    <row r="253" spans="1:10" ht="16.5" customHeight="1" thickBot="1">
      <c r="A253" s="554"/>
      <c r="B253" s="554"/>
      <c r="C253" s="23" t="s">
        <v>17</v>
      </c>
      <c r="D253" s="556"/>
      <c r="E253" s="558"/>
      <c r="F253" s="55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53"/>
      <c r="B290" s="553" t="s">
        <v>11</v>
      </c>
      <c r="C290" s="21" t="s">
        <v>12</v>
      </c>
      <c r="D290" s="555" t="s">
        <v>13</v>
      </c>
      <c r="E290" s="557" t="s">
        <v>14</v>
      </c>
      <c r="F290" s="555" t="s">
        <v>200</v>
      </c>
      <c r="G290" s="562" t="s">
        <v>15</v>
      </c>
      <c r="H290" s="563"/>
      <c r="I290" s="564"/>
      <c r="J290" s="21" t="s">
        <v>16</v>
      </c>
      <c r="L290" s="6"/>
    </row>
    <row r="291" spans="1:12" ht="16.5" customHeight="1" thickBot="1">
      <c r="A291" s="554"/>
      <c r="B291" s="554"/>
      <c r="C291" s="23" t="s">
        <v>17</v>
      </c>
      <c r="D291" s="556"/>
      <c r="E291" s="558"/>
      <c r="F291" s="55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53"/>
      <c r="B332" s="553" t="s">
        <v>11</v>
      </c>
      <c r="C332" s="21" t="s">
        <v>12</v>
      </c>
      <c r="D332" s="555" t="s">
        <v>13</v>
      </c>
      <c r="E332" s="557" t="s">
        <v>14</v>
      </c>
      <c r="F332" s="555" t="s">
        <v>200</v>
      </c>
      <c r="G332" s="559" t="s">
        <v>15</v>
      </c>
      <c r="H332" s="560"/>
      <c r="I332" s="561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54"/>
      <c r="B333" s="554"/>
      <c r="C333" s="23" t="s">
        <v>17</v>
      </c>
      <c r="D333" s="556"/>
      <c r="E333" s="558"/>
      <c r="F333" s="55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53"/>
      <c r="B372" s="553" t="s">
        <v>11</v>
      </c>
      <c r="C372" s="21" t="s">
        <v>12</v>
      </c>
      <c r="D372" s="555" t="s">
        <v>13</v>
      </c>
      <c r="E372" s="557" t="s">
        <v>14</v>
      </c>
      <c r="F372" s="555" t="s">
        <v>200</v>
      </c>
      <c r="G372" s="559" t="s">
        <v>15</v>
      </c>
      <c r="H372" s="560"/>
      <c r="I372" s="561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54"/>
      <c r="B373" s="554"/>
      <c r="C373" s="23" t="s">
        <v>17</v>
      </c>
      <c r="D373" s="556"/>
      <c r="E373" s="558"/>
      <c r="F373" s="55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53"/>
      <c r="B412" s="553" t="s">
        <v>11</v>
      </c>
      <c r="C412" s="21" t="s">
        <v>12</v>
      </c>
      <c r="D412" s="555" t="s">
        <v>13</v>
      </c>
      <c r="E412" s="557" t="s">
        <v>14</v>
      </c>
      <c r="F412" s="555" t="s">
        <v>200</v>
      </c>
      <c r="G412" s="559" t="s">
        <v>15</v>
      </c>
      <c r="H412" s="560"/>
      <c r="I412" s="561"/>
      <c r="J412" s="22" t="s">
        <v>16</v>
      </c>
    </row>
    <row r="413" spans="1:10" ht="16.5" customHeight="1" thickBot="1">
      <c r="A413" s="554"/>
      <c r="B413" s="554"/>
      <c r="C413" s="23" t="s">
        <v>17</v>
      </c>
      <c r="D413" s="556"/>
      <c r="E413" s="558"/>
      <c r="F413" s="55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51"/>
      <c r="C432" s="551"/>
      <c r="D432" s="39"/>
      <c r="E432" s="80"/>
      <c r="F432" s="39"/>
      <c r="G432" s="39"/>
      <c r="H432" s="81"/>
      <c r="I432" s="552"/>
      <c r="J432" s="552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53"/>
      <c r="B454" s="553" t="s">
        <v>11</v>
      </c>
      <c r="C454" s="21" t="s">
        <v>12</v>
      </c>
      <c r="D454" s="555" t="s">
        <v>13</v>
      </c>
      <c r="E454" s="557" t="s">
        <v>14</v>
      </c>
      <c r="F454" s="555" t="s">
        <v>200</v>
      </c>
      <c r="G454" s="559" t="s">
        <v>15</v>
      </c>
      <c r="H454" s="560"/>
      <c r="I454" s="561"/>
      <c r="J454" s="22" t="s">
        <v>16</v>
      </c>
      <c r="L454" s="6"/>
    </row>
    <row r="455" spans="1:12" ht="16.5" customHeight="1" thickBot="1">
      <c r="A455" s="554"/>
      <c r="B455" s="554"/>
      <c r="C455" s="23" t="s">
        <v>17</v>
      </c>
      <c r="D455" s="556"/>
      <c r="E455" s="558"/>
      <c r="F455" s="55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51" t="s">
        <v>286</v>
      </c>
      <c r="B477" s="551"/>
      <c r="C477" s="39"/>
      <c r="D477" s="80"/>
      <c r="E477" s="39"/>
      <c r="F477" s="39"/>
      <c r="G477" s="81"/>
      <c r="H477" s="552" t="s">
        <v>178</v>
      </c>
      <c r="I477" s="552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D20:D21"/>
    <mergeCell ref="B10:C10"/>
    <mergeCell ref="B11:C11"/>
    <mergeCell ref="D54:D55"/>
    <mergeCell ref="A20:A21"/>
    <mergeCell ref="B20:B21"/>
    <mergeCell ref="A54:A55"/>
    <mergeCell ref="B54:B55"/>
    <mergeCell ref="E54:E55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E172:E173"/>
    <mergeCell ref="F172:F173"/>
    <mergeCell ref="A132:A133"/>
    <mergeCell ref="B132:B133"/>
    <mergeCell ref="A92:A93"/>
    <mergeCell ref="B92:B93"/>
    <mergeCell ref="D92:D93"/>
    <mergeCell ref="E92:E93"/>
    <mergeCell ref="D132:D133"/>
    <mergeCell ref="G252:I252"/>
    <mergeCell ref="A212:A213"/>
    <mergeCell ref="B212:B213"/>
    <mergeCell ref="D212:D213"/>
    <mergeCell ref="E212:E213"/>
    <mergeCell ref="E132:E133"/>
    <mergeCell ref="F212:F213"/>
    <mergeCell ref="A172:A173"/>
    <mergeCell ref="B172:B173"/>
    <mergeCell ref="D172:D173"/>
    <mergeCell ref="E332:E333"/>
    <mergeCell ref="F332:F333"/>
    <mergeCell ref="E412:E413"/>
    <mergeCell ref="F412:F413"/>
    <mergeCell ref="G212:I212"/>
    <mergeCell ref="A252:A253"/>
    <mergeCell ref="B252:B253"/>
    <mergeCell ref="D252:D253"/>
    <mergeCell ref="E252:E253"/>
    <mergeCell ref="F252:F25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D332:D333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69" t="s">
        <v>7</v>
      </c>
      <c r="C10" s="56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69" t="s">
        <v>8</v>
      </c>
      <c r="C11" s="56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70"/>
      <c r="B20" s="570" t="s">
        <v>11</v>
      </c>
      <c r="C20" s="100" t="s">
        <v>12</v>
      </c>
      <c r="D20" s="567" t="s">
        <v>13</v>
      </c>
      <c r="E20" s="565" t="s">
        <v>14</v>
      </c>
      <c r="F20" s="567" t="s">
        <v>200</v>
      </c>
      <c r="G20" s="567" t="s">
        <v>15</v>
      </c>
      <c r="H20" s="567"/>
      <c r="I20" s="567"/>
      <c r="J20" s="101" t="s">
        <v>16</v>
      </c>
      <c r="K20" s="219"/>
      <c r="L20" s="220"/>
      <c r="M20" s="219"/>
    </row>
    <row r="21" spans="1:13" ht="15.75" thickBot="1">
      <c r="A21" s="571"/>
      <c r="B21" s="571"/>
      <c r="C21" s="126" t="s">
        <v>17</v>
      </c>
      <c r="D21" s="568"/>
      <c r="E21" s="566"/>
      <c r="F21" s="568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553"/>
      <c r="B54" s="553" t="s">
        <v>11</v>
      </c>
      <c r="C54" s="21" t="s">
        <v>12</v>
      </c>
      <c r="D54" s="555" t="s">
        <v>13</v>
      </c>
      <c r="E54" s="557" t="s">
        <v>14</v>
      </c>
      <c r="F54" s="555" t="s">
        <v>200</v>
      </c>
      <c r="G54" s="562" t="s">
        <v>15</v>
      </c>
      <c r="H54" s="563"/>
      <c r="I54" s="564"/>
      <c r="J54" s="21" t="s">
        <v>16</v>
      </c>
      <c r="K54" s="219"/>
      <c r="L54" s="220"/>
      <c r="M54" s="219"/>
    </row>
    <row r="55" spans="1:13" ht="15.75" thickBot="1">
      <c r="A55" s="554"/>
      <c r="B55" s="554"/>
      <c r="C55" s="23" t="s">
        <v>17</v>
      </c>
      <c r="D55" s="556"/>
      <c r="E55" s="558"/>
      <c r="F55" s="556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553"/>
      <c r="B92" s="553" t="s">
        <v>11</v>
      </c>
      <c r="C92" s="21" t="s">
        <v>12</v>
      </c>
      <c r="D92" s="555" t="s">
        <v>13</v>
      </c>
      <c r="E92" s="557" t="s">
        <v>14</v>
      </c>
      <c r="F92" s="555" t="s">
        <v>200</v>
      </c>
      <c r="G92" s="562" t="s">
        <v>15</v>
      </c>
      <c r="H92" s="563"/>
      <c r="I92" s="564"/>
      <c r="J92" s="21" t="s">
        <v>16</v>
      </c>
      <c r="K92" s="219"/>
      <c r="L92" s="220"/>
      <c r="M92" s="219"/>
    </row>
    <row r="93" spans="1:13" ht="28.5" customHeight="1" thickBot="1">
      <c r="A93" s="554"/>
      <c r="B93" s="554"/>
      <c r="C93" s="23" t="s">
        <v>17</v>
      </c>
      <c r="D93" s="556"/>
      <c r="E93" s="558"/>
      <c r="F93" s="556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553"/>
      <c r="B132" s="553" t="s">
        <v>11</v>
      </c>
      <c r="C132" s="21" t="s">
        <v>12</v>
      </c>
      <c r="D132" s="555" t="s">
        <v>13</v>
      </c>
      <c r="E132" s="557" t="s">
        <v>14</v>
      </c>
      <c r="F132" s="555" t="s">
        <v>200</v>
      </c>
      <c r="G132" s="562" t="s">
        <v>15</v>
      </c>
      <c r="H132" s="563"/>
      <c r="I132" s="564"/>
      <c r="J132" s="21" t="s">
        <v>16</v>
      </c>
    </row>
    <row r="133" spans="1:10" ht="24.75" customHeight="1" thickBot="1">
      <c r="A133" s="554"/>
      <c r="B133" s="554"/>
      <c r="C133" s="23" t="s">
        <v>17</v>
      </c>
      <c r="D133" s="556"/>
      <c r="E133" s="558"/>
      <c r="F133" s="556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553"/>
      <c r="B172" s="553" t="s">
        <v>11</v>
      </c>
      <c r="C172" s="21" t="s">
        <v>12</v>
      </c>
      <c r="D172" s="555" t="s">
        <v>13</v>
      </c>
      <c r="E172" s="557" t="s">
        <v>14</v>
      </c>
      <c r="F172" s="555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554"/>
      <c r="B173" s="554"/>
      <c r="C173" s="23" t="s">
        <v>17</v>
      </c>
      <c r="D173" s="556"/>
      <c r="E173" s="558"/>
      <c r="F173" s="556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553"/>
      <c r="B212" s="553" t="s">
        <v>11</v>
      </c>
      <c r="C212" s="21" t="s">
        <v>12</v>
      </c>
      <c r="D212" s="555" t="s">
        <v>13</v>
      </c>
      <c r="E212" s="557" t="s">
        <v>14</v>
      </c>
      <c r="F212" s="555" t="s">
        <v>200</v>
      </c>
      <c r="G212" s="559" t="s">
        <v>15</v>
      </c>
      <c r="H212" s="560"/>
      <c r="I212" s="561"/>
      <c r="J212" s="22" t="s">
        <v>16</v>
      </c>
    </row>
    <row r="213" spans="1:10" ht="16.5" customHeight="1" thickBot="1">
      <c r="A213" s="554"/>
      <c r="B213" s="554"/>
      <c r="C213" s="23" t="s">
        <v>17</v>
      </c>
      <c r="D213" s="556"/>
      <c r="E213" s="558"/>
      <c r="F213" s="556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553"/>
      <c r="B252" s="553" t="s">
        <v>11</v>
      </c>
      <c r="C252" s="21" t="s">
        <v>12</v>
      </c>
      <c r="D252" s="555" t="s">
        <v>13</v>
      </c>
      <c r="E252" s="557" t="s">
        <v>14</v>
      </c>
      <c r="F252" s="555" t="s">
        <v>200</v>
      </c>
      <c r="G252" s="559" t="s">
        <v>15</v>
      </c>
      <c r="H252" s="560"/>
      <c r="I252" s="561"/>
      <c r="J252" s="22" t="s">
        <v>16</v>
      </c>
    </row>
    <row r="253" spans="1:10" ht="16.5" customHeight="1" thickBot="1">
      <c r="A253" s="554"/>
      <c r="B253" s="554"/>
      <c r="C253" s="23" t="s">
        <v>17</v>
      </c>
      <c r="D253" s="556"/>
      <c r="E253" s="558"/>
      <c r="F253" s="556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553"/>
      <c r="B290" s="553" t="s">
        <v>11</v>
      </c>
      <c r="C290" s="21" t="s">
        <v>12</v>
      </c>
      <c r="D290" s="555" t="s">
        <v>13</v>
      </c>
      <c r="E290" s="557" t="s">
        <v>14</v>
      </c>
      <c r="F290" s="555" t="s">
        <v>200</v>
      </c>
      <c r="G290" s="562" t="s">
        <v>15</v>
      </c>
      <c r="H290" s="563"/>
      <c r="I290" s="564"/>
      <c r="J290" s="21" t="s">
        <v>16</v>
      </c>
      <c r="L290" s="6"/>
    </row>
    <row r="291" spans="1:12" ht="16.5" customHeight="1" thickBot="1">
      <c r="A291" s="554"/>
      <c r="B291" s="554"/>
      <c r="C291" s="23" t="s">
        <v>17</v>
      </c>
      <c r="D291" s="556"/>
      <c r="E291" s="558"/>
      <c r="F291" s="556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553"/>
      <c r="B332" s="553" t="s">
        <v>11</v>
      </c>
      <c r="C332" s="21" t="s">
        <v>12</v>
      </c>
      <c r="D332" s="555" t="s">
        <v>13</v>
      </c>
      <c r="E332" s="557" t="s">
        <v>14</v>
      </c>
      <c r="F332" s="555" t="s">
        <v>200</v>
      </c>
      <c r="G332" s="559" t="s">
        <v>15</v>
      </c>
      <c r="H332" s="560"/>
      <c r="I332" s="561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554"/>
      <c r="B333" s="554"/>
      <c r="C333" s="23" t="s">
        <v>17</v>
      </c>
      <c r="D333" s="556"/>
      <c r="E333" s="558"/>
      <c r="F333" s="556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553"/>
      <c r="B372" s="553" t="s">
        <v>11</v>
      </c>
      <c r="C372" s="21" t="s">
        <v>12</v>
      </c>
      <c r="D372" s="555" t="s">
        <v>13</v>
      </c>
      <c r="E372" s="557" t="s">
        <v>14</v>
      </c>
      <c r="F372" s="555" t="s">
        <v>200</v>
      </c>
      <c r="G372" s="559" t="s">
        <v>15</v>
      </c>
      <c r="H372" s="560"/>
      <c r="I372" s="561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554"/>
      <c r="B373" s="554"/>
      <c r="C373" s="23" t="s">
        <v>17</v>
      </c>
      <c r="D373" s="556"/>
      <c r="E373" s="558"/>
      <c r="F373" s="556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553"/>
      <c r="B412" s="553" t="s">
        <v>11</v>
      </c>
      <c r="C412" s="21" t="s">
        <v>12</v>
      </c>
      <c r="D412" s="555" t="s">
        <v>13</v>
      </c>
      <c r="E412" s="557" t="s">
        <v>14</v>
      </c>
      <c r="F412" s="555" t="s">
        <v>200</v>
      </c>
      <c r="G412" s="559" t="s">
        <v>15</v>
      </c>
      <c r="H412" s="560"/>
      <c r="I412" s="561"/>
      <c r="J412" s="22" t="s">
        <v>16</v>
      </c>
    </row>
    <row r="413" spans="1:10" ht="16.5" customHeight="1" thickBot="1">
      <c r="A413" s="554"/>
      <c r="B413" s="554"/>
      <c r="C413" s="23" t="s">
        <v>17</v>
      </c>
      <c r="D413" s="556"/>
      <c r="E413" s="558"/>
      <c r="F413" s="556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551"/>
      <c r="C432" s="551"/>
      <c r="D432" s="39"/>
      <c r="E432" s="80"/>
      <c r="F432" s="39"/>
      <c r="G432" s="39"/>
      <c r="H432" s="81"/>
      <c r="I432" s="552"/>
      <c r="J432" s="552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553"/>
      <c r="B454" s="553" t="s">
        <v>11</v>
      </c>
      <c r="C454" s="21" t="s">
        <v>12</v>
      </c>
      <c r="D454" s="555" t="s">
        <v>13</v>
      </c>
      <c r="E454" s="557" t="s">
        <v>14</v>
      </c>
      <c r="F454" s="555" t="s">
        <v>200</v>
      </c>
      <c r="G454" s="559" t="s">
        <v>15</v>
      </c>
      <c r="H454" s="560"/>
      <c r="I454" s="561"/>
      <c r="J454" s="22" t="s">
        <v>16</v>
      </c>
      <c r="L454" s="6"/>
    </row>
    <row r="455" spans="1:12" ht="16.5" customHeight="1" thickBot="1">
      <c r="A455" s="554"/>
      <c r="B455" s="554"/>
      <c r="C455" s="23" t="s">
        <v>17</v>
      </c>
      <c r="D455" s="556"/>
      <c r="E455" s="558"/>
      <c r="F455" s="556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551" t="s">
        <v>286</v>
      </c>
      <c r="B477" s="551"/>
      <c r="C477" s="39"/>
      <c r="D477" s="80"/>
      <c r="E477" s="39"/>
      <c r="F477" s="39"/>
      <c r="G477" s="81"/>
      <c r="H477" s="552" t="s">
        <v>178</v>
      </c>
      <c r="I477" s="552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A252:A25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A92:A93"/>
    <mergeCell ref="B92:B93"/>
    <mergeCell ref="D92:D93"/>
    <mergeCell ref="E92:E93"/>
    <mergeCell ref="G252:I252"/>
    <mergeCell ref="A212:A213"/>
    <mergeCell ref="B212:B213"/>
    <mergeCell ref="D212:D213"/>
    <mergeCell ref="F212:F213"/>
    <mergeCell ref="G212:I212"/>
    <mergeCell ref="A132:A133"/>
    <mergeCell ref="B132:B133"/>
    <mergeCell ref="D132:D133"/>
    <mergeCell ref="E212:E213"/>
    <mergeCell ref="E132:E133"/>
    <mergeCell ref="A172:A173"/>
    <mergeCell ref="B172:B173"/>
    <mergeCell ref="D172:D173"/>
    <mergeCell ref="E172:E173"/>
    <mergeCell ref="G132:I132"/>
    <mergeCell ref="F92:F93"/>
    <mergeCell ref="G92:I92"/>
    <mergeCell ref="F132:F133"/>
    <mergeCell ref="F20:F21"/>
    <mergeCell ref="G20:I20"/>
    <mergeCell ref="F54:F55"/>
    <mergeCell ref="G54:I54"/>
    <mergeCell ref="A54:A55"/>
    <mergeCell ref="B54:B55"/>
    <mergeCell ref="D54:D55"/>
    <mergeCell ref="E54:E55"/>
    <mergeCell ref="D20:D21"/>
    <mergeCell ref="B10:C10"/>
    <mergeCell ref="B11:C11"/>
    <mergeCell ref="A20:A21"/>
    <mergeCell ref="B20:B21"/>
    <mergeCell ref="E20:E21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DR419"/>
  <sheetViews>
    <sheetView tabSelected="1" view="pageBreakPreview" zoomScale="67" zoomScaleNormal="67" zoomScaleSheetLayoutView="67" zoomScalePageLayoutView="40" workbookViewId="0" topLeftCell="A249">
      <selection activeCell="V276" sqref="V276"/>
    </sheetView>
  </sheetViews>
  <sheetFormatPr defaultColWidth="9.140625" defaultRowHeight="16.5" customHeight="1"/>
  <cols>
    <col min="1" max="1" width="8.7109375" style="219" customWidth="1"/>
    <col min="2" max="2" width="41.8515625" style="6" customWidth="1"/>
    <col min="3" max="3" width="10.57421875" style="6" customWidth="1"/>
    <col min="4" max="4" width="9.7109375" style="17" customWidth="1"/>
    <col min="5" max="5" width="9.8515625" style="17" customWidth="1"/>
    <col min="6" max="6" width="10.28125" style="17" customWidth="1"/>
    <col min="7" max="7" width="10.28125" style="6" customWidth="1"/>
    <col min="8" max="8" width="9.8515625" style="6" customWidth="1"/>
    <col min="9" max="9" width="9.57421875" style="6" customWidth="1"/>
    <col min="10" max="10" width="9.00390625" style="25" customWidth="1"/>
    <col min="11" max="11" width="9.7109375" style="6" customWidth="1"/>
    <col min="12" max="12" width="7.421875" style="6" customWidth="1"/>
    <col min="13" max="14" width="8.421875" style="6" customWidth="1"/>
    <col min="15" max="15" width="7.421875" style="6" customWidth="1"/>
    <col min="16" max="17" width="8.140625" style="6" customWidth="1"/>
    <col min="18" max="18" width="9.140625" style="6" customWidth="1"/>
    <col min="19" max="19" width="10.28125" style="6" customWidth="1"/>
    <col min="20" max="20" width="10.140625" style="6" customWidth="1"/>
    <col min="21" max="16384" width="9.140625" style="6" customWidth="1"/>
  </cols>
  <sheetData>
    <row r="1" spans="2:22" ht="16.5" customHeight="1">
      <c r="B1" s="1" t="s">
        <v>0</v>
      </c>
      <c r="C1" s="1"/>
      <c r="D1" s="3"/>
      <c r="E1" s="3"/>
      <c r="F1" s="3"/>
      <c r="G1" s="1"/>
      <c r="H1" s="1"/>
      <c r="I1" s="14"/>
      <c r="J1" s="15"/>
      <c r="K1" s="14"/>
      <c r="L1" s="14"/>
      <c r="M1" s="14"/>
      <c r="N1" s="14"/>
      <c r="O1" s="14"/>
      <c r="P1" s="14"/>
      <c r="Q1" s="14"/>
      <c r="R1" s="14"/>
      <c r="S1" s="4"/>
      <c r="T1" s="4"/>
      <c r="U1" s="4"/>
      <c r="V1" s="4"/>
    </row>
    <row r="2" spans="2:22" ht="16.5" customHeight="1">
      <c r="B2" s="1" t="s">
        <v>1</v>
      </c>
      <c r="C2" s="1"/>
      <c r="D2" s="3"/>
      <c r="E2" s="3"/>
      <c r="F2" s="3"/>
      <c r="G2" s="1"/>
      <c r="H2" s="1"/>
      <c r="I2" s="14"/>
      <c r="J2" s="15"/>
      <c r="K2" s="14"/>
      <c r="L2" s="14"/>
      <c r="M2" s="14"/>
      <c r="N2" s="14"/>
      <c r="O2" s="14"/>
      <c r="P2" s="14"/>
      <c r="Q2" s="14"/>
      <c r="R2" s="14"/>
      <c r="S2" s="4"/>
      <c r="T2" s="4"/>
      <c r="U2" s="4"/>
      <c r="V2" s="4"/>
    </row>
    <row r="3" spans="2:22" ht="16.5" customHeight="1">
      <c r="B3" s="1" t="s">
        <v>415</v>
      </c>
      <c r="C3" s="1"/>
      <c r="D3" s="3"/>
      <c r="E3" s="3"/>
      <c r="F3" s="3"/>
      <c r="G3" s="1"/>
      <c r="H3" s="1"/>
      <c r="I3" s="14"/>
      <c r="J3" s="15"/>
      <c r="K3" s="14"/>
      <c r="L3" s="14"/>
      <c r="M3" s="14"/>
      <c r="N3" s="14"/>
      <c r="O3" s="14"/>
      <c r="P3" s="14"/>
      <c r="Q3" s="14"/>
      <c r="R3" s="14"/>
      <c r="S3" s="4"/>
      <c r="T3" s="4"/>
      <c r="U3" s="4"/>
      <c r="V3" s="4"/>
    </row>
    <row r="4" spans="2:22" ht="16.5" customHeight="1">
      <c r="B4" s="1"/>
      <c r="C4" s="1"/>
      <c r="D4" s="3"/>
      <c r="E4" s="3"/>
      <c r="F4" s="3"/>
      <c r="G4" s="1"/>
      <c r="H4" s="1"/>
      <c r="I4" s="14"/>
      <c r="J4" s="15"/>
      <c r="K4" s="14"/>
      <c r="L4" s="14"/>
      <c r="M4" s="14"/>
      <c r="N4" s="14"/>
      <c r="O4" s="14"/>
      <c r="P4" s="14"/>
      <c r="Q4" s="14"/>
      <c r="R4" s="14"/>
      <c r="S4" s="4"/>
      <c r="T4" s="4"/>
      <c r="U4" s="4"/>
      <c r="V4" s="4"/>
    </row>
    <row r="5" spans="2:22" ht="16.5" customHeight="1">
      <c r="B5" s="1" t="s">
        <v>3</v>
      </c>
      <c r="C5" s="1"/>
      <c r="D5" s="3"/>
      <c r="E5" s="3"/>
      <c r="F5" s="3"/>
      <c r="G5" s="1"/>
      <c r="H5" s="1"/>
      <c r="I5" s="14"/>
      <c r="J5" s="15"/>
      <c r="K5" s="14"/>
      <c r="L5" s="14"/>
      <c r="M5" s="14"/>
      <c r="N5" s="14"/>
      <c r="O5" s="14"/>
      <c r="P5" s="14"/>
      <c r="Q5" s="14"/>
      <c r="R5" s="14"/>
      <c r="S5" s="4"/>
      <c r="T5" s="4"/>
      <c r="U5" s="4"/>
      <c r="V5" s="4"/>
    </row>
    <row r="6" spans="2:19" ht="16.5" customHeight="1">
      <c r="B6" s="1" t="s">
        <v>360</v>
      </c>
      <c r="C6" s="14"/>
      <c r="D6" s="29"/>
      <c r="E6" s="29"/>
      <c r="F6" s="29"/>
      <c r="G6" s="14"/>
      <c r="H6" s="14"/>
      <c r="I6" s="14"/>
      <c r="J6" s="15"/>
      <c r="K6" s="14"/>
      <c r="L6" s="14"/>
      <c r="M6" s="14"/>
      <c r="N6" s="14"/>
      <c r="O6" s="14"/>
      <c r="P6" s="14"/>
      <c r="Q6" s="14"/>
      <c r="R6" s="14"/>
      <c r="S6" s="4"/>
    </row>
    <row r="7" spans="2:19" ht="16.5" customHeight="1">
      <c r="B7" s="1" t="s">
        <v>396</v>
      </c>
      <c r="C7" s="14"/>
      <c r="D7" s="29"/>
      <c r="E7" s="29"/>
      <c r="F7" s="29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4"/>
      <c r="S7" s="4"/>
    </row>
    <row r="8" spans="2:19" ht="16.5" customHeight="1">
      <c r="B8" s="1"/>
      <c r="C8" s="14"/>
      <c r="D8" s="29"/>
      <c r="E8" s="29"/>
      <c r="F8" s="29"/>
      <c r="G8" s="14"/>
      <c r="H8" s="14"/>
      <c r="I8" s="14"/>
      <c r="J8" s="15"/>
      <c r="K8" s="14"/>
      <c r="L8" s="14"/>
      <c r="M8" s="14"/>
      <c r="N8" s="14"/>
      <c r="O8" s="14"/>
      <c r="P8" s="14"/>
      <c r="Q8" s="14"/>
      <c r="R8" s="14"/>
      <c r="S8" s="4"/>
    </row>
    <row r="9" spans="2:18" ht="16.5" customHeight="1">
      <c r="B9" s="1" t="s">
        <v>359</v>
      </c>
      <c r="C9" s="1"/>
      <c r="D9" s="3"/>
      <c r="E9" s="3"/>
      <c r="F9" s="3"/>
      <c r="G9" s="1"/>
      <c r="H9" s="1"/>
      <c r="I9" s="14"/>
      <c r="J9" s="15"/>
      <c r="K9" s="14"/>
      <c r="L9" s="14"/>
      <c r="M9" s="14"/>
      <c r="N9" s="14"/>
      <c r="O9" s="14"/>
      <c r="P9" s="14"/>
      <c r="Q9" s="14"/>
      <c r="R9" s="14"/>
    </row>
    <row r="10" spans="2:18" ht="16.5" customHeight="1">
      <c r="B10" s="597" t="s">
        <v>7</v>
      </c>
      <c r="C10" s="597"/>
      <c r="D10" s="3"/>
      <c r="E10" s="3"/>
      <c r="F10" s="3"/>
      <c r="G10" s="1"/>
      <c r="H10" s="1"/>
      <c r="I10" s="14"/>
      <c r="J10" s="15"/>
      <c r="K10" s="14"/>
      <c r="L10" s="14"/>
      <c r="M10" s="14"/>
      <c r="N10" s="14"/>
      <c r="O10" s="14"/>
      <c r="P10" s="14"/>
      <c r="Q10" s="14"/>
      <c r="R10" s="14"/>
    </row>
    <row r="11" spans="2:18" ht="16.5" customHeight="1">
      <c r="B11" s="597" t="s">
        <v>8</v>
      </c>
      <c r="C11" s="597"/>
      <c r="D11" s="3"/>
      <c r="E11" s="3"/>
      <c r="F11" s="3"/>
      <c r="G11" s="1"/>
      <c r="H11" s="1"/>
      <c r="I11" s="14"/>
      <c r="J11" s="15"/>
      <c r="K11" s="14"/>
      <c r="L11" s="14"/>
      <c r="M11" s="14"/>
      <c r="N11" s="14"/>
      <c r="O11" s="14"/>
      <c r="P11" s="14"/>
      <c r="Q11" s="14"/>
      <c r="R11" s="14"/>
    </row>
    <row r="12" spans="2:12" ht="16.5" customHeight="1">
      <c r="B12" s="383" t="s">
        <v>367</v>
      </c>
      <c r="C12" s="318"/>
      <c r="D12" s="321"/>
      <c r="E12" s="321"/>
      <c r="F12" s="321"/>
      <c r="G12" s="321"/>
      <c r="H12" s="321"/>
      <c r="I12" s="219"/>
      <c r="J12" s="321" t="s">
        <v>476</v>
      </c>
      <c r="K12" s="321"/>
      <c r="L12" s="321"/>
    </row>
    <row r="13" spans="2:11" ht="16.5" customHeight="1">
      <c r="B13" s="383" t="s">
        <v>10</v>
      </c>
      <c r="C13" s="318"/>
      <c r="D13" s="321"/>
      <c r="E13" s="321"/>
      <c r="F13" s="321"/>
      <c r="G13" s="321"/>
      <c r="H13" s="321"/>
      <c r="I13" s="219"/>
      <c r="J13" s="220"/>
      <c r="K13" s="219"/>
    </row>
    <row r="14" spans="2:11" ht="16.5" customHeight="1">
      <c r="B14" s="383" t="s">
        <v>416</v>
      </c>
      <c r="C14" s="318"/>
      <c r="D14" s="321"/>
      <c r="E14" s="321" t="s">
        <v>440</v>
      </c>
      <c r="F14" s="321"/>
      <c r="G14" s="321"/>
      <c r="H14" s="321"/>
      <c r="I14" s="219"/>
      <c r="J14" s="220"/>
      <c r="K14" s="219"/>
    </row>
    <row r="15" spans="1:11" ht="16.5" customHeight="1" thickBot="1">
      <c r="A15" s="400"/>
      <c r="B15" s="384" t="s">
        <v>364</v>
      </c>
      <c r="C15" s="367"/>
      <c r="D15" s="40"/>
      <c r="E15" s="40"/>
      <c r="F15" s="40"/>
      <c r="G15" s="40"/>
      <c r="H15" s="40"/>
      <c r="I15" s="219"/>
      <c r="J15" s="220"/>
      <c r="K15" s="219"/>
    </row>
    <row r="16" spans="1:20" ht="16.5" customHeight="1">
      <c r="A16" s="582" t="s">
        <v>430</v>
      </c>
      <c r="B16" s="584" t="s">
        <v>11</v>
      </c>
      <c r="C16" s="356" t="s">
        <v>12</v>
      </c>
      <c r="D16" s="576" t="s">
        <v>15</v>
      </c>
      <c r="E16" s="577"/>
      <c r="F16" s="578"/>
      <c r="G16" s="324" t="s">
        <v>16</v>
      </c>
      <c r="H16" s="576" t="s">
        <v>424</v>
      </c>
      <c r="I16" s="586"/>
      <c r="J16" s="586"/>
      <c r="K16" s="586"/>
      <c r="L16" s="586"/>
      <c r="M16" s="586"/>
      <c r="N16" s="586"/>
      <c r="O16" s="587"/>
      <c r="P16" s="576" t="s">
        <v>380</v>
      </c>
      <c r="Q16" s="577"/>
      <c r="R16" s="577"/>
      <c r="S16" s="577"/>
      <c r="T16" s="578"/>
    </row>
    <row r="17" spans="1:20" ht="33.75" customHeight="1" thickBot="1">
      <c r="A17" s="583"/>
      <c r="B17" s="585"/>
      <c r="C17" s="382" t="s">
        <v>17</v>
      </c>
      <c r="D17" s="306" t="s">
        <v>18</v>
      </c>
      <c r="E17" s="306" t="s">
        <v>19</v>
      </c>
      <c r="F17" s="306" t="s">
        <v>20</v>
      </c>
      <c r="G17" s="306" t="s">
        <v>21</v>
      </c>
      <c r="H17" s="461" t="s">
        <v>425</v>
      </c>
      <c r="I17" s="461" t="s">
        <v>376</v>
      </c>
      <c r="J17" s="461" t="s">
        <v>377</v>
      </c>
      <c r="K17" s="461" t="s">
        <v>378</v>
      </c>
      <c r="L17" s="461" t="s">
        <v>379</v>
      </c>
      <c r="M17" s="461" t="s">
        <v>429</v>
      </c>
      <c r="N17" s="462" t="s">
        <v>426</v>
      </c>
      <c r="O17" s="462" t="s">
        <v>427</v>
      </c>
      <c r="P17" s="317" t="s">
        <v>381</v>
      </c>
      <c r="Q17" s="317" t="s">
        <v>428</v>
      </c>
      <c r="R17" s="317" t="s">
        <v>382</v>
      </c>
      <c r="S17" s="317" t="s">
        <v>412</v>
      </c>
      <c r="T17" s="317" t="s">
        <v>423</v>
      </c>
    </row>
    <row r="18" spans="1:20" ht="16.5" customHeight="1" thickBot="1">
      <c r="A18" s="401"/>
      <c r="B18" s="378" t="s">
        <v>22</v>
      </c>
      <c r="C18" s="379"/>
      <c r="D18" s="380"/>
      <c r="E18" s="380"/>
      <c r="F18" s="380"/>
      <c r="G18" s="381"/>
      <c r="H18" s="381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</row>
    <row r="19" spans="1:20" ht="36.75" customHeight="1">
      <c r="A19" s="396" t="s">
        <v>387</v>
      </c>
      <c r="B19" s="472" t="s">
        <v>397</v>
      </c>
      <c r="C19" s="496">
        <v>205</v>
      </c>
      <c r="D19" s="293">
        <v>5.56</v>
      </c>
      <c r="E19" s="293">
        <v>7.77</v>
      </c>
      <c r="F19" s="293">
        <v>32.86</v>
      </c>
      <c r="G19" s="292">
        <v>223.6</v>
      </c>
      <c r="H19" s="292">
        <v>163.18</v>
      </c>
      <c r="I19" s="292">
        <v>147</v>
      </c>
      <c r="J19" s="434">
        <v>155</v>
      </c>
      <c r="K19" s="292">
        <v>32.2</v>
      </c>
      <c r="L19" s="292">
        <v>0.45</v>
      </c>
      <c r="M19" s="292">
        <v>8.5</v>
      </c>
      <c r="N19" s="292">
        <v>7.26</v>
      </c>
      <c r="O19" s="292">
        <v>39.7</v>
      </c>
      <c r="P19" s="292">
        <v>0.07</v>
      </c>
      <c r="Q19" s="292">
        <v>0.14</v>
      </c>
      <c r="R19" s="292">
        <v>1.56</v>
      </c>
      <c r="S19" s="292">
        <v>44</v>
      </c>
      <c r="T19" s="292">
        <v>0.65</v>
      </c>
    </row>
    <row r="20" spans="1:20" ht="25.5" customHeight="1">
      <c r="A20" s="427" t="s">
        <v>431</v>
      </c>
      <c r="B20" s="448" t="s">
        <v>432</v>
      </c>
      <c r="C20" s="497">
        <v>20</v>
      </c>
      <c r="D20" s="310">
        <v>4.6</v>
      </c>
      <c r="E20" s="310">
        <v>5.9</v>
      </c>
      <c r="F20" s="310">
        <v>15</v>
      </c>
      <c r="G20" s="471">
        <v>72.6</v>
      </c>
      <c r="H20" s="471">
        <v>29</v>
      </c>
      <c r="I20" s="310">
        <v>176</v>
      </c>
      <c r="J20" s="310">
        <v>9</v>
      </c>
      <c r="K20" s="449">
        <v>130</v>
      </c>
      <c r="L20" s="310">
        <v>0.2</v>
      </c>
      <c r="M20" s="310">
        <v>0</v>
      </c>
      <c r="N20" s="310">
        <v>2.9</v>
      </c>
      <c r="O20" s="310">
        <v>0</v>
      </c>
      <c r="P20" s="310">
        <v>0.01</v>
      </c>
      <c r="Q20" s="310">
        <v>0.06</v>
      </c>
      <c r="R20" s="310">
        <v>0.14</v>
      </c>
      <c r="S20" s="310">
        <v>52</v>
      </c>
      <c r="T20" s="310">
        <v>0.19</v>
      </c>
    </row>
    <row r="21" spans="1:20" ht="22.5" customHeight="1">
      <c r="A21" s="294" t="s">
        <v>433</v>
      </c>
      <c r="B21" s="448" t="s">
        <v>417</v>
      </c>
      <c r="C21" s="497">
        <v>30</v>
      </c>
      <c r="D21" s="293">
        <v>1.88</v>
      </c>
      <c r="E21" s="293">
        <v>0.2</v>
      </c>
      <c r="F21" s="293">
        <v>12.85</v>
      </c>
      <c r="G21" s="296">
        <v>60.7</v>
      </c>
      <c r="H21" s="296">
        <v>166</v>
      </c>
      <c r="I21" s="293">
        <v>4.75</v>
      </c>
      <c r="J21" s="293">
        <v>16.25</v>
      </c>
      <c r="K21" s="293">
        <v>3.25</v>
      </c>
      <c r="L21" s="293">
        <v>0.3</v>
      </c>
      <c r="M21" s="293">
        <v>1.1</v>
      </c>
      <c r="N21" s="293">
        <v>2</v>
      </c>
      <c r="O21" s="293">
        <v>4.8</v>
      </c>
      <c r="P21" s="293">
        <v>0.03</v>
      </c>
      <c r="Q21" s="293">
        <v>0.01</v>
      </c>
      <c r="R21" s="293">
        <v>0</v>
      </c>
      <c r="S21" s="293">
        <v>0</v>
      </c>
      <c r="T21" s="293">
        <v>0</v>
      </c>
    </row>
    <row r="22" spans="1:20" ht="21.75" customHeight="1" thickBot="1">
      <c r="A22" s="473" t="s">
        <v>31</v>
      </c>
      <c r="B22" s="374" t="s">
        <v>401</v>
      </c>
      <c r="C22" s="313">
        <v>200</v>
      </c>
      <c r="D22" s="355">
        <v>3.79</v>
      </c>
      <c r="E22" s="293">
        <v>3.2</v>
      </c>
      <c r="F22" s="293">
        <v>30</v>
      </c>
      <c r="G22" s="304">
        <v>98.48</v>
      </c>
      <c r="H22" s="339">
        <v>105</v>
      </c>
      <c r="I22" s="339">
        <v>121</v>
      </c>
      <c r="J22" s="339">
        <v>14</v>
      </c>
      <c r="K22" s="339">
        <v>3.2</v>
      </c>
      <c r="L22" s="339">
        <v>1</v>
      </c>
      <c r="M22" s="339">
        <v>0.7</v>
      </c>
      <c r="N22" s="339">
        <v>0</v>
      </c>
      <c r="O22" s="339">
        <v>10.78</v>
      </c>
      <c r="P22" s="339">
        <v>0.04</v>
      </c>
      <c r="Q22" s="339">
        <v>0.2</v>
      </c>
      <c r="R22" s="339">
        <v>1</v>
      </c>
      <c r="S22" s="339">
        <v>0.36</v>
      </c>
      <c r="T22" s="339">
        <v>0</v>
      </c>
    </row>
    <row r="23" spans="1:20" ht="23.25" customHeight="1" thickBot="1">
      <c r="A23" s="336"/>
      <c r="B23" s="420" t="s">
        <v>226</v>
      </c>
      <c r="C23" s="435">
        <f>SUM(C19:C22)</f>
        <v>455</v>
      </c>
      <c r="D23" s="336">
        <f aca="true" t="shared" si="0" ref="D23:T23">SUM(D19:D22)</f>
        <v>15.829999999999998</v>
      </c>
      <c r="E23" s="336">
        <f t="shared" si="0"/>
        <v>17.07</v>
      </c>
      <c r="F23" s="336">
        <f t="shared" si="0"/>
        <v>90.71000000000001</v>
      </c>
      <c r="G23" s="336">
        <f t="shared" si="0"/>
        <v>455.38</v>
      </c>
      <c r="H23" s="336">
        <f t="shared" si="0"/>
        <v>463.18</v>
      </c>
      <c r="I23" s="424">
        <f t="shared" si="0"/>
        <v>448.75</v>
      </c>
      <c r="J23" s="435">
        <f t="shared" si="0"/>
        <v>194.25</v>
      </c>
      <c r="K23" s="336">
        <f t="shared" si="0"/>
        <v>168.64999999999998</v>
      </c>
      <c r="L23" s="336">
        <f t="shared" si="0"/>
        <v>1.95</v>
      </c>
      <c r="M23" s="336">
        <f t="shared" si="0"/>
        <v>10.299999999999999</v>
      </c>
      <c r="N23" s="336">
        <f t="shared" si="0"/>
        <v>12.16</v>
      </c>
      <c r="O23" s="336">
        <f t="shared" si="0"/>
        <v>55.28</v>
      </c>
      <c r="P23" s="336">
        <f t="shared" si="0"/>
        <v>0.15</v>
      </c>
      <c r="Q23" s="336">
        <f t="shared" si="0"/>
        <v>0.41000000000000003</v>
      </c>
      <c r="R23" s="336">
        <f t="shared" si="0"/>
        <v>2.7</v>
      </c>
      <c r="S23" s="336">
        <f t="shared" si="0"/>
        <v>96.36</v>
      </c>
      <c r="T23" s="336">
        <f t="shared" si="0"/>
        <v>0.8400000000000001</v>
      </c>
    </row>
    <row r="24" spans="1:20" ht="23.25" customHeight="1" thickBot="1">
      <c r="A24" s="40"/>
      <c r="B24" s="491"/>
      <c r="C24" s="40"/>
      <c r="D24" s="40"/>
      <c r="E24" s="321" t="s">
        <v>441</v>
      </c>
      <c r="F24" s="321"/>
      <c r="G24" s="40"/>
      <c r="H24" s="40"/>
      <c r="I24" s="440"/>
      <c r="J24" s="42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23.25" customHeight="1">
      <c r="A25" s="582" t="s">
        <v>430</v>
      </c>
      <c r="B25" s="584" t="s">
        <v>11</v>
      </c>
      <c r="C25" s="356" t="s">
        <v>12</v>
      </c>
      <c r="D25" s="576" t="s">
        <v>15</v>
      </c>
      <c r="E25" s="577"/>
      <c r="F25" s="578"/>
      <c r="G25" s="324" t="s">
        <v>16</v>
      </c>
      <c r="H25" s="576" t="s">
        <v>424</v>
      </c>
      <c r="I25" s="586"/>
      <c r="J25" s="586"/>
      <c r="K25" s="586"/>
      <c r="L25" s="586"/>
      <c r="M25" s="586"/>
      <c r="N25" s="586"/>
      <c r="O25" s="587"/>
      <c r="P25" s="576" t="s">
        <v>380</v>
      </c>
      <c r="Q25" s="577"/>
      <c r="R25" s="577"/>
      <c r="S25" s="577"/>
      <c r="T25" s="578"/>
    </row>
    <row r="26" spans="1:20" ht="32.25" customHeight="1" thickBot="1">
      <c r="A26" s="583"/>
      <c r="B26" s="585"/>
      <c r="C26" s="382" t="s">
        <v>17</v>
      </c>
      <c r="D26" s="306" t="s">
        <v>18</v>
      </c>
      <c r="E26" s="306" t="s">
        <v>19</v>
      </c>
      <c r="F26" s="306" t="s">
        <v>20</v>
      </c>
      <c r="G26" s="306" t="s">
        <v>21</v>
      </c>
      <c r="H26" s="461" t="s">
        <v>425</v>
      </c>
      <c r="I26" s="461" t="s">
        <v>376</v>
      </c>
      <c r="J26" s="461" t="s">
        <v>377</v>
      </c>
      <c r="K26" s="461" t="s">
        <v>378</v>
      </c>
      <c r="L26" s="461" t="s">
        <v>379</v>
      </c>
      <c r="M26" s="461" t="s">
        <v>429</v>
      </c>
      <c r="N26" s="462" t="s">
        <v>426</v>
      </c>
      <c r="O26" s="462" t="s">
        <v>427</v>
      </c>
      <c r="P26" s="317" t="s">
        <v>381</v>
      </c>
      <c r="Q26" s="317" t="s">
        <v>428</v>
      </c>
      <c r="R26" s="317" t="s">
        <v>382</v>
      </c>
      <c r="S26" s="317" t="s">
        <v>412</v>
      </c>
      <c r="T26" s="317" t="s">
        <v>423</v>
      </c>
    </row>
    <row r="27" spans="1:20" ht="23.25" customHeight="1" thickBot="1">
      <c r="A27" s="401"/>
      <c r="B27" s="378" t="s">
        <v>22</v>
      </c>
      <c r="C27" s="379"/>
      <c r="D27" s="380"/>
      <c r="E27" s="380"/>
      <c r="F27" s="380"/>
      <c r="G27" s="381"/>
      <c r="H27" s="381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</row>
    <row r="28" spans="1:20" ht="23.25" customHeight="1">
      <c r="A28" s="312" t="s">
        <v>418</v>
      </c>
      <c r="B28" s="294" t="s">
        <v>399</v>
      </c>
      <c r="C28" s="295">
        <v>150</v>
      </c>
      <c r="D28" s="302">
        <v>13.9</v>
      </c>
      <c r="E28" s="302">
        <v>14.3</v>
      </c>
      <c r="F28" s="302">
        <v>5</v>
      </c>
      <c r="G28" s="292">
        <v>259</v>
      </c>
      <c r="H28" s="292">
        <v>176.5</v>
      </c>
      <c r="I28" s="302">
        <v>216</v>
      </c>
      <c r="J28" s="456">
        <v>19</v>
      </c>
      <c r="K28" s="456">
        <v>257</v>
      </c>
      <c r="L28" s="302">
        <v>3</v>
      </c>
      <c r="M28" s="302">
        <v>21.56</v>
      </c>
      <c r="N28" s="302">
        <v>27.82</v>
      </c>
      <c r="O28" s="302">
        <v>57.2</v>
      </c>
      <c r="P28" s="302">
        <v>0.07</v>
      </c>
      <c r="Q28" s="302">
        <v>0.99</v>
      </c>
      <c r="R28" s="302">
        <v>0.3</v>
      </c>
      <c r="S28" s="456">
        <v>156</v>
      </c>
      <c r="T28" s="302">
        <v>2.2</v>
      </c>
    </row>
    <row r="29" spans="1:20" ht="23.25" customHeight="1">
      <c r="A29" s="427" t="s">
        <v>431</v>
      </c>
      <c r="B29" s="448" t="s">
        <v>432</v>
      </c>
      <c r="C29" s="497">
        <v>20</v>
      </c>
      <c r="D29" s="310">
        <v>4.6</v>
      </c>
      <c r="E29" s="310">
        <v>5.9</v>
      </c>
      <c r="F29" s="310">
        <v>15</v>
      </c>
      <c r="G29" s="471">
        <v>72.6</v>
      </c>
      <c r="H29" s="471">
        <v>29</v>
      </c>
      <c r="I29" s="310">
        <v>176</v>
      </c>
      <c r="J29" s="310">
        <v>9</v>
      </c>
      <c r="K29" s="449">
        <v>130</v>
      </c>
      <c r="L29" s="310">
        <v>0.2</v>
      </c>
      <c r="M29" s="310">
        <v>0</v>
      </c>
      <c r="N29" s="310">
        <v>2.9</v>
      </c>
      <c r="O29" s="310">
        <v>0</v>
      </c>
      <c r="P29" s="310">
        <v>0.01</v>
      </c>
      <c r="Q29" s="310">
        <v>0.06</v>
      </c>
      <c r="R29" s="310">
        <v>0.14</v>
      </c>
      <c r="S29" s="310">
        <v>52</v>
      </c>
      <c r="T29" s="310">
        <v>0.19</v>
      </c>
    </row>
    <row r="30" spans="1:20" ht="23.25" customHeight="1">
      <c r="A30" s="294" t="s">
        <v>433</v>
      </c>
      <c r="B30" s="448" t="s">
        <v>417</v>
      </c>
      <c r="C30" s="344">
        <v>30</v>
      </c>
      <c r="D30" s="293">
        <v>1.88</v>
      </c>
      <c r="E30" s="293">
        <v>0.2</v>
      </c>
      <c r="F30" s="293">
        <v>12.85</v>
      </c>
      <c r="G30" s="296">
        <v>60.7</v>
      </c>
      <c r="H30" s="296">
        <v>166</v>
      </c>
      <c r="I30" s="293">
        <v>4.75</v>
      </c>
      <c r="J30" s="293">
        <v>16.25</v>
      </c>
      <c r="K30" s="293">
        <v>3.25</v>
      </c>
      <c r="L30" s="293">
        <v>0.3</v>
      </c>
      <c r="M30" s="293">
        <v>1.1</v>
      </c>
      <c r="N30" s="293">
        <v>2</v>
      </c>
      <c r="O30" s="293">
        <v>4.8</v>
      </c>
      <c r="P30" s="293">
        <v>0.03</v>
      </c>
      <c r="Q30" s="293">
        <v>0.01</v>
      </c>
      <c r="R30" s="293">
        <v>0</v>
      </c>
      <c r="S30" s="293">
        <v>0</v>
      </c>
      <c r="T30" s="293">
        <v>0</v>
      </c>
    </row>
    <row r="31" spans="1:20" ht="23.25" customHeight="1" thickBot="1">
      <c r="A31" s="303" t="s">
        <v>392</v>
      </c>
      <c r="B31" s="303" t="s">
        <v>438</v>
      </c>
      <c r="C31" s="470">
        <v>200</v>
      </c>
      <c r="D31" s="293">
        <v>0.2</v>
      </c>
      <c r="E31" s="293">
        <v>0</v>
      </c>
      <c r="F31" s="293">
        <v>10</v>
      </c>
      <c r="G31" s="304">
        <v>41</v>
      </c>
      <c r="H31" s="304">
        <v>0</v>
      </c>
      <c r="I31" s="293">
        <v>5</v>
      </c>
      <c r="J31" s="293">
        <v>4</v>
      </c>
      <c r="K31" s="293">
        <v>8</v>
      </c>
      <c r="L31" s="293">
        <v>1</v>
      </c>
      <c r="M31" s="293">
        <v>0</v>
      </c>
      <c r="N31" s="293">
        <v>0</v>
      </c>
      <c r="O31" s="293">
        <v>0</v>
      </c>
      <c r="P31" s="293">
        <v>0</v>
      </c>
      <c r="Q31" s="293">
        <v>0</v>
      </c>
      <c r="R31" s="293">
        <v>0</v>
      </c>
      <c r="S31" s="293">
        <v>0</v>
      </c>
      <c r="T31" s="293">
        <v>0</v>
      </c>
    </row>
    <row r="32" spans="1:20" ht="23.25" customHeight="1" thickBot="1">
      <c r="A32" s="336"/>
      <c r="B32" s="420" t="s">
        <v>226</v>
      </c>
      <c r="C32" s="424">
        <f>SUM(C28:C31)</f>
        <v>400</v>
      </c>
      <c r="D32" s="336">
        <f aca="true" t="shared" si="1" ref="D32:T32">SUM(D28:D31)</f>
        <v>20.58</v>
      </c>
      <c r="E32" s="336">
        <f t="shared" si="1"/>
        <v>20.400000000000002</v>
      </c>
      <c r="F32" s="336">
        <f t="shared" si="1"/>
        <v>42.85</v>
      </c>
      <c r="G32" s="336">
        <f t="shared" si="1"/>
        <v>433.3</v>
      </c>
      <c r="H32" s="336">
        <f t="shared" si="1"/>
        <v>371.5</v>
      </c>
      <c r="I32" s="424">
        <f t="shared" si="1"/>
        <v>401.75</v>
      </c>
      <c r="J32" s="435">
        <f t="shared" si="1"/>
        <v>48.25</v>
      </c>
      <c r="K32" s="336">
        <f t="shared" si="1"/>
        <v>398.25</v>
      </c>
      <c r="L32" s="336">
        <f t="shared" si="1"/>
        <v>4.5</v>
      </c>
      <c r="M32" s="336">
        <f t="shared" si="1"/>
        <v>22.66</v>
      </c>
      <c r="N32" s="336">
        <f t="shared" si="1"/>
        <v>32.72</v>
      </c>
      <c r="O32" s="336">
        <f t="shared" si="1"/>
        <v>62</v>
      </c>
      <c r="P32" s="336">
        <f t="shared" si="1"/>
        <v>0.11</v>
      </c>
      <c r="Q32" s="336">
        <f t="shared" si="1"/>
        <v>1.06</v>
      </c>
      <c r="R32" s="336">
        <f t="shared" si="1"/>
        <v>0.44</v>
      </c>
      <c r="S32" s="336">
        <f t="shared" si="1"/>
        <v>208</v>
      </c>
      <c r="T32" s="336">
        <f t="shared" si="1"/>
        <v>2.39</v>
      </c>
    </row>
    <row r="33" spans="2:12" ht="16.5" customHeight="1">
      <c r="B33" s="383" t="s">
        <v>45</v>
      </c>
      <c r="C33" s="319"/>
      <c r="D33" s="320"/>
      <c r="E33" s="321" t="s">
        <v>440</v>
      </c>
      <c r="F33" s="321"/>
      <c r="G33" s="319"/>
      <c r="H33" s="319"/>
      <c r="I33" s="219"/>
      <c r="J33" s="321" t="s">
        <v>476</v>
      </c>
      <c r="K33" s="321"/>
      <c r="L33" s="321"/>
    </row>
    <row r="34" spans="2:11" ht="16.5" customHeight="1">
      <c r="B34" s="383" t="s">
        <v>46</v>
      </c>
      <c r="C34" s="319"/>
      <c r="D34" s="320"/>
      <c r="E34" s="320"/>
      <c r="F34" s="320"/>
      <c r="G34" s="319"/>
      <c r="H34" s="319"/>
      <c r="I34" s="219"/>
      <c r="J34" s="220"/>
      <c r="K34" s="219"/>
    </row>
    <row r="35" spans="2:11" ht="16.5" customHeight="1">
      <c r="B35" s="383" t="s">
        <v>357</v>
      </c>
      <c r="C35" s="42"/>
      <c r="D35" s="40"/>
      <c r="E35" s="40"/>
      <c r="F35" s="40"/>
      <c r="G35" s="40"/>
      <c r="H35" s="40"/>
      <c r="I35" s="219"/>
      <c r="J35" s="220"/>
      <c r="K35" s="219"/>
    </row>
    <row r="36" spans="2:11" ht="16.5" customHeight="1" thickBot="1">
      <c r="B36" s="385" t="s">
        <v>364</v>
      </c>
      <c r="C36" s="318"/>
      <c r="D36" s="321"/>
      <c r="E36" s="321"/>
      <c r="F36" s="321"/>
      <c r="G36" s="318"/>
      <c r="H36" s="318"/>
      <c r="I36" s="221"/>
      <c r="J36" s="220"/>
      <c r="K36" s="219"/>
    </row>
    <row r="37" spans="1:20" ht="16.5" customHeight="1">
      <c r="A37" s="582" t="s">
        <v>430</v>
      </c>
      <c r="B37" s="584" t="s">
        <v>11</v>
      </c>
      <c r="C37" s="356" t="s">
        <v>12</v>
      </c>
      <c r="D37" s="576" t="s">
        <v>15</v>
      </c>
      <c r="E37" s="577"/>
      <c r="F37" s="578"/>
      <c r="G37" s="324" t="s">
        <v>16</v>
      </c>
      <c r="H37" s="576" t="s">
        <v>424</v>
      </c>
      <c r="I37" s="586"/>
      <c r="J37" s="586"/>
      <c r="K37" s="586"/>
      <c r="L37" s="586"/>
      <c r="M37" s="586"/>
      <c r="N37" s="586"/>
      <c r="O37" s="587"/>
      <c r="P37" s="576" t="s">
        <v>380</v>
      </c>
      <c r="Q37" s="577"/>
      <c r="R37" s="577"/>
      <c r="S37" s="577"/>
      <c r="T37" s="578"/>
    </row>
    <row r="38" spans="1:20" ht="39" customHeight="1" thickBot="1">
      <c r="A38" s="594"/>
      <c r="B38" s="596"/>
      <c r="C38" s="481" t="s">
        <v>17</v>
      </c>
      <c r="D38" s="482" t="s">
        <v>18</v>
      </c>
      <c r="E38" s="482" t="s">
        <v>19</v>
      </c>
      <c r="F38" s="482" t="s">
        <v>20</v>
      </c>
      <c r="G38" s="482" t="s">
        <v>21</v>
      </c>
      <c r="H38" s="462" t="s">
        <v>425</v>
      </c>
      <c r="I38" s="462" t="s">
        <v>376</v>
      </c>
      <c r="J38" s="462" t="s">
        <v>377</v>
      </c>
      <c r="K38" s="462" t="s">
        <v>378</v>
      </c>
      <c r="L38" s="462" t="s">
        <v>379</v>
      </c>
      <c r="M38" s="462" t="s">
        <v>429</v>
      </c>
      <c r="N38" s="462" t="s">
        <v>426</v>
      </c>
      <c r="O38" s="462" t="s">
        <v>427</v>
      </c>
      <c r="P38" s="482" t="s">
        <v>381</v>
      </c>
      <c r="Q38" s="482" t="s">
        <v>428</v>
      </c>
      <c r="R38" s="482" t="s">
        <v>382</v>
      </c>
      <c r="S38" s="482" t="s">
        <v>412</v>
      </c>
      <c r="T38" s="482" t="s">
        <v>423</v>
      </c>
    </row>
    <row r="39" spans="1:20" ht="16.5" customHeight="1" thickBot="1">
      <c r="A39" s="406"/>
      <c r="B39" s="331" t="s">
        <v>22</v>
      </c>
      <c r="C39" s="332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4"/>
    </row>
    <row r="40" spans="1:20" ht="33" customHeight="1">
      <c r="A40" s="546" t="s">
        <v>458</v>
      </c>
      <c r="B40" s="547" t="s">
        <v>459</v>
      </c>
      <c r="C40" s="344">
        <v>60</v>
      </c>
      <c r="D40" s="328">
        <v>1.2</v>
      </c>
      <c r="E40" s="310">
        <v>4.7</v>
      </c>
      <c r="F40" s="310">
        <v>7.7</v>
      </c>
      <c r="G40" s="328">
        <v>78</v>
      </c>
      <c r="H40" s="328">
        <v>328</v>
      </c>
      <c r="I40" s="328">
        <v>19.2</v>
      </c>
      <c r="J40" s="328">
        <v>35</v>
      </c>
      <c r="K40" s="328">
        <v>11.7</v>
      </c>
      <c r="L40" s="328">
        <v>0.4</v>
      </c>
      <c r="M40" s="328">
        <v>0.03</v>
      </c>
      <c r="N40" s="328">
        <v>0.3</v>
      </c>
      <c r="O40" s="328">
        <v>6.3</v>
      </c>
      <c r="P40" s="328">
        <v>0.03</v>
      </c>
      <c r="Q40" s="328">
        <v>0.03</v>
      </c>
      <c r="R40" s="328">
        <v>8.3</v>
      </c>
      <c r="S40" s="328">
        <v>4</v>
      </c>
      <c r="T40" s="328">
        <v>0</v>
      </c>
    </row>
    <row r="41" spans="1:20" ht="34.5" customHeight="1">
      <c r="A41" s="529" t="s">
        <v>456</v>
      </c>
      <c r="B41" s="545" t="s">
        <v>457</v>
      </c>
      <c r="C41" s="454">
        <v>180</v>
      </c>
      <c r="D41" s="338">
        <v>11.5</v>
      </c>
      <c r="E41" s="338">
        <v>15.24</v>
      </c>
      <c r="F41" s="338">
        <v>35.96</v>
      </c>
      <c r="G41" s="296">
        <v>283.84</v>
      </c>
      <c r="H41" s="296">
        <v>19.1</v>
      </c>
      <c r="I41" s="296">
        <v>147.8</v>
      </c>
      <c r="J41" s="296">
        <v>32.2</v>
      </c>
      <c r="K41" s="488">
        <v>155.7</v>
      </c>
      <c r="L41" s="296">
        <v>0.8</v>
      </c>
      <c r="M41" s="296">
        <v>0</v>
      </c>
      <c r="N41" s="296">
        <v>2.9</v>
      </c>
      <c r="O41" s="548">
        <v>0.14</v>
      </c>
      <c r="P41" s="296">
        <v>0.07</v>
      </c>
      <c r="Q41" s="296">
        <v>0.06</v>
      </c>
      <c r="R41" s="296">
        <v>0.01</v>
      </c>
      <c r="S41" s="296">
        <v>74</v>
      </c>
      <c r="T41" s="296">
        <v>0.25</v>
      </c>
    </row>
    <row r="42" spans="1:20" ht="23.25" customHeight="1">
      <c r="A42" s="294" t="s">
        <v>433</v>
      </c>
      <c r="B42" s="373" t="s">
        <v>460</v>
      </c>
      <c r="C42" s="305">
        <v>25</v>
      </c>
      <c r="D42" s="293">
        <v>1.16</v>
      </c>
      <c r="E42" s="293">
        <v>0.23</v>
      </c>
      <c r="F42" s="293">
        <v>10.25</v>
      </c>
      <c r="G42" s="293">
        <v>41</v>
      </c>
      <c r="H42" s="293">
        <v>23</v>
      </c>
      <c r="I42" s="293">
        <v>7.25</v>
      </c>
      <c r="J42" s="293">
        <v>37.5</v>
      </c>
      <c r="K42" s="293">
        <v>11.75</v>
      </c>
      <c r="L42" s="293">
        <v>0.95</v>
      </c>
      <c r="M42" s="293">
        <v>0.5</v>
      </c>
      <c r="N42" s="293">
        <v>1.5</v>
      </c>
      <c r="O42" s="293">
        <v>3.63</v>
      </c>
      <c r="P42" s="293">
        <v>0.04</v>
      </c>
      <c r="Q42" s="293">
        <v>0.01</v>
      </c>
      <c r="R42" s="293">
        <v>0</v>
      </c>
      <c r="S42" s="293">
        <v>0</v>
      </c>
      <c r="T42" s="293">
        <v>0.35</v>
      </c>
    </row>
    <row r="43" spans="1:20" ht="23.25" customHeight="1" thickBot="1">
      <c r="A43" s="303" t="s">
        <v>391</v>
      </c>
      <c r="B43" s="373" t="s">
        <v>434</v>
      </c>
      <c r="C43" s="470">
        <v>200</v>
      </c>
      <c r="D43" s="293">
        <v>0.4</v>
      </c>
      <c r="E43" s="293">
        <v>0.1</v>
      </c>
      <c r="F43" s="293">
        <v>22</v>
      </c>
      <c r="G43" s="304">
        <v>77</v>
      </c>
      <c r="H43" s="304">
        <v>8</v>
      </c>
      <c r="I43" s="293">
        <v>10</v>
      </c>
      <c r="J43" s="293">
        <v>6</v>
      </c>
      <c r="K43" s="293">
        <v>9</v>
      </c>
      <c r="L43" s="293">
        <v>1.1</v>
      </c>
      <c r="M43" s="293">
        <v>0.05</v>
      </c>
      <c r="N43" s="293">
        <v>0.04</v>
      </c>
      <c r="O43" s="293">
        <v>0.52</v>
      </c>
      <c r="P43" s="293">
        <v>0.01</v>
      </c>
      <c r="Q43" s="476">
        <v>0.002</v>
      </c>
      <c r="R43" s="293">
        <v>70</v>
      </c>
      <c r="S43" s="293">
        <v>7.5</v>
      </c>
      <c r="T43" s="293">
        <v>0</v>
      </c>
    </row>
    <row r="44" spans="1:20" ht="24" customHeight="1" thickBot="1">
      <c r="A44" s="399"/>
      <c r="B44" s="463" t="s">
        <v>226</v>
      </c>
      <c r="C44" s="307">
        <f>SUM(C40:C43)</f>
        <v>465</v>
      </c>
      <c r="D44" s="475">
        <f>SUM(D39:D43)</f>
        <v>14.26</v>
      </c>
      <c r="E44" s="475">
        <f>SUM(E39:E43)</f>
        <v>20.270000000000003</v>
      </c>
      <c r="F44" s="475">
        <f>SUM(F39:F43)</f>
        <v>75.91</v>
      </c>
      <c r="G44" s="475">
        <f>SUM(G39:G43)</f>
        <v>479.84</v>
      </c>
      <c r="H44" s="475">
        <f>SUM(H39:H43)</f>
        <v>378.1</v>
      </c>
      <c r="I44" s="336">
        <f aca="true" t="shared" si="2" ref="I44:T44">SUM(I40:I43)</f>
        <v>184.25</v>
      </c>
      <c r="J44" s="424">
        <f t="shared" si="2"/>
        <v>110.7</v>
      </c>
      <c r="K44" s="336">
        <f t="shared" si="2"/>
        <v>188.14999999999998</v>
      </c>
      <c r="L44" s="336">
        <f t="shared" si="2"/>
        <v>3.2500000000000004</v>
      </c>
      <c r="M44" s="336">
        <f t="shared" si="2"/>
        <v>0.5800000000000001</v>
      </c>
      <c r="N44" s="336">
        <f t="shared" si="2"/>
        <v>4.739999999999999</v>
      </c>
      <c r="O44" s="336">
        <f t="shared" si="2"/>
        <v>10.59</v>
      </c>
      <c r="P44" s="336">
        <f t="shared" si="2"/>
        <v>0.15000000000000002</v>
      </c>
      <c r="Q44" s="336">
        <f t="shared" si="2"/>
        <v>0.102</v>
      </c>
      <c r="R44" s="424">
        <f t="shared" si="2"/>
        <v>78.31</v>
      </c>
      <c r="S44" s="336">
        <f t="shared" si="2"/>
        <v>85.5</v>
      </c>
      <c r="T44" s="336">
        <f t="shared" si="2"/>
        <v>0.6</v>
      </c>
    </row>
    <row r="45" spans="1:20" ht="24" customHeight="1" thickBot="1">
      <c r="A45" s="400"/>
      <c r="B45" s="367"/>
      <c r="C45" s="367"/>
      <c r="D45" s="492"/>
      <c r="E45" s="321" t="s">
        <v>441</v>
      </c>
      <c r="F45" s="321"/>
      <c r="G45" s="492"/>
      <c r="H45" s="492"/>
      <c r="I45" s="40"/>
      <c r="J45" s="440"/>
      <c r="K45" s="40"/>
      <c r="L45" s="40"/>
      <c r="M45" s="40"/>
      <c r="N45" s="40"/>
      <c r="O45" s="40"/>
      <c r="P45" s="40"/>
      <c r="Q45" s="40"/>
      <c r="R45" s="440"/>
      <c r="S45" s="40"/>
      <c r="T45" s="40"/>
    </row>
    <row r="46" spans="1:20" ht="24" customHeight="1">
      <c r="A46" s="582" t="s">
        <v>430</v>
      </c>
      <c r="B46" s="584" t="s">
        <v>11</v>
      </c>
      <c r="C46" s="356" t="s">
        <v>12</v>
      </c>
      <c r="D46" s="576" t="s">
        <v>15</v>
      </c>
      <c r="E46" s="577"/>
      <c r="F46" s="578"/>
      <c r="G46" s="324" t="s">
        <v>16</v>
      </c>
      <c r="H46" s="576" t="s">
        <v>424</v>
      </c>
      <c r="I46" s="586"/>
      <c r="J46" s="586"/>
      <c r="K46" s="586"/>
      <c r="L46" s="586"/>
      <c r="M46" s="586"/>
      <c r="N46" s="586"/>
      <c r="O46" s="587"/>
      <c r="P46" s="576" t="s">
        <v>380</v>
      </c>
      <c r="Q46" s="577"/>
      <c r="R46" s="577"/>
      <c r="S46" s="577"/>
      <c r="T46" s="578"/>
    </row>
    <row r="47" spans="1:20" ht="37.5" customHeight="1" thickBot="1">
      <c r="A47" s="594"/>
      <c r="B47" s="596"/>
      <c r="C47" s="481" t="s">
        <v>17</v>
      </c>
      <c r="D47" s="482" t="s">
        <v>18</v>
      </c>
      <c r="E47" s="482" t="s">
        <v>19</v>
      </c>
      <c r="F47" s="482" t="s">
        <v>20</v>
      </c>
      <c r="G47" s="482" t="s">
        <v>21</v>
      </c>
      <c r="H47" s="462" t="s">
        <v>425</v>
      </c>
      <c r="I47" s="462" t="s">
        <v>376</v>
      </c>
      <c r="J47" s="462" t="s">
        <v>377</v>
      </c>
      <c r="K47" s="462" t="s">
        <v>378</v>
      </c>
      <c r="L47" s="462" t="s">
        <v>379</v>
      </c>
      <c r="M47" s="462" t="s">
        <v>429</v>
      </c>
      <c r="N47" s="462" t="s">
        <v>426</v>
      </c>
      <c r="O47" s="462" t="s">
        <v>427</v>
      </c>
      <c r="P47" s="482" t="s">
        <v>381</v>
      </c>
      <c r="Q47" s="482" t="s">
        <v>428</v>
      </c>
      <c r="R47" s="482" t="s">
        <v>382</v>
      </c>
      <c r="S47" s="482" t="s">
        <v>412</v>
      </c>
      <c r="T47" s="482" t="s">
        <v>423</v>
      </c>
    </row>
    <row r="48" spans="1:20" ht="21" customHeight="1" thickBot="1">
      <c r="A48" s="406"/>
      <c r="B48" s="331" t="s">
        <v>22</v>
      </c>
      <c r="C48" s="332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4"/>
    </row>
    <row r="49" spans="1:20" ht="24" customHeight="1">
      <c r="A49" s="214" t="s">
        <v>442</v>
      </c>
      <c r="B49" s="448" t="s">
        <v>413</v>
      </c>
      <c r="C49" s="344">
        <v>60</v>
      </c>
      <c r="D49" s="310">
        <v>0</v>
      </c>
      <c r="E49" s="310">
        <v>0</v>
      </c>
      <c r="F49" s="310">
        <v>0.98</v>
      </c>
      <c r="G49" s="310">
        <v>4</v>
      </c>
      <c r="H49" s="310">
        <v>39</v>
      </c>
      <c r="I49" s="310">
        <v>6.9</v>
      </c>
      <c r="J49" s="310">
        <v>7.2</v>
      </c>
      <c r="K49" s="310">
        <v>4.2</v>
      </c>
      <c r="L49" s="310">
        <v>0.18</v>
      </c>
      <c r="M49" s="310">
        <v>0</v>
      </c>
      <c r="N49" s="310">
        <v>0</v>
      </c>
      <c r="O49" s="310">
        <v>0</v>
      </c>
      <c r="P49" s="310">
        <v>0.01</v>
      </c>
      <c r="Q49" s="310">
        <v>0</v>
      </c>
      <c r="R49" s="310">
        <v>1.5</v>
      </c>
      <c r="S49" s="310">
        <v>0</v>
      </c>
      <c r="T49" s="310">
        <v>0.03</v>
      </c>
    </row>
    <row r="50" spans="1:20" ht="24" customHeight="1">
      <c r="A50" s="308" t="s">
        <v>462</v>
      </c>
      <c r="B50" s="544" t="s">
        <v>463</v>
      </c>
      <c r="C50" s="309">
        <v>180</v>
      </c>
      <c r="D50" s="293">
        <v>7.12</v>
      </c>
      <c r="E50" s="293">
        <v>8.6</v>
      </c>
      <c r="F50" s="293">
        <v>27.7</v>
      </c>
      <c r="G50" s="293">
        <v>284</v>
      </c>
      <c r="H50" s="293">
        <v>226</v>
      </c>
      <c r="I50" s="293">
        <v>37</v>
      </c>
      <c r="J50" s="293">
        <v>36</v>
      </c>
      <c r="K50" s="293">
        <v>595</v>
      </c>
      <c r="L50" s="293">
        <v>1.6</v>
      </c>
      <c r="M50" s="293">
        <v>1.9</v>
      </c>
      <c r="N50" s="293">
        <v>3.54</v>
      </c>
      <c r="O50" s="293">
        <v>14.62</v>
      </c>
      <c r="P50" s="293">
        <v>0.07</v>
      </c>
      <c r="Q50" s="293">
        <v>0.196</v>
      </c>
      <c r="R50" s="293">
        <v>2</v>
      </c>
      <c r="S50" s="293">
        <v>0.63</v>
      </c>
      <c r="T50" s="293">
        <v>0</v>
      </c>
    </row>
    <row r="51" spans="1:20" ht="24" customHeight="1">
      <c r="A51" s="294" t="s">
        <v>433</v>
      </c>
      <c r="B51" s="373" t="s">
        <v>460</v>
      </c>
      <c r="C51" s="305">
        <v>25</v>
      </c>
      <c r="D51" s="293">
        <v>1.16</v>
      </c>
      <c r="E51" s="293">
        <v>0.23</v>
      </c>
      <c r="F51" s="293">
        <v>10.25</v>
      </c>
      <c r="G51" s="293">
        <v>41</v>
      </c>
      <c r="H51" s="293">
        <v>23</v>
      </c>
      <c r="I51" s="293">
        <v>7.25</v>
      </c>
      <c r="J51" s="293">
        <v>37.5</v>
      </c>
      <c r="K51" s="293">
        <v>11.75</v>
      </c>
      <c r="L51" s="293">
        <v>0.95</v>
      </c>
      <c r="M51" s="293">
        <v>0.5</v>
      </c>
      <c r="N51" s="293">
        <v>1.5</v>
      </c>
      <c r="O51" s="293">
        <v>3.63</v>
      </c>
      <c r="P51" s="293">
        <v>0.04</v>
      </c>
      <c r="Q51" s="293">
        <v>0.01</v>
      </c>
      <c r="R51" s="293">
        <v>0</v>
      </c>
      <c r="S51" s="293">
        <v>0</v>
      </c>
      <c r="T51" s="293">
        <v>0.35</v>
      </c>
    </row>
    <row r="52" spans="1:20" ht="24" customHeight="1" thickBot="1">
      <c r="A52" s="294" t="s">
        <v>343</v>
      </c>
      <c r="B52" s="373" t="s">
        <v>461</v>
      </c>
      <c r="C52" s="489">
        <v>200</v>
      </c>
      <c r="D52" s="293">
        <v>1.5</v>
      </c>
      <c r="E52" s="293">
        <v>1.3</v>
      </c>
      <c r="F52" s="293">
        <v>22.4</v>
      </c>
      <c r="G52" s="296">
        <v>107</v>
      </c>
      <c r="H52" s="296">
        <v>168</v>
      </c>
      <c r="I52" s="293">
        <v>161</v>
      </c>
      <c r="J52" s="293">
        <v>7</v>
      </c>
      <c r="K52" s="452">
        <v>145</v>
      </c>
      <c r="L52" s="293">
        <v>1</v>
      </c>
      <c r="M52" s="293">
        <v>9</v>
      </c>
      <c r="N52" s="293">
        <v>2</v>
      </c>
      <c r="O52" s="293">
        <v>20</v>
      </c>
      <c r="P52" s="293">
        <v>0.02</v>
      </c>
      <c r="Q52" s="293">
        <v>0.15</v>
      </c>
      <c r="R52" s="293">
        <v>1</v>
      </c>
      <c r="S52" s="293">
        <v>23.8</v>
      </c>
      <c r="T52" s="293">
        <v>0</v>
      </c>
    </row>
    <row r="53" spans="1:20" ht="20.25" customHeight="1" thickBot="1">
      <c r="A53" s="399"/>
      <c r="B53" s="463" t="s">
        <v>226</v>
      </c>
      <c r="C53" s="307">
        <f>SUM(C49:C52)</f>
        <v>465</v>
      </c>
      <c r="D53" s="475">
        <f>SUM(D48:D52)</f>
        <v>9.78</v>
      </c>
      <c r="E53" s="475">
        <f>SUM(E48:E52)</f>
        <v>10.13</v>
      </c>
      <c r="F53" s="475">
        <f>SUM(F48:F52)</f>
        <v>61.33</v>
      </c>
      <c r="G53" s="475">
        <f>SUM(G48:G52)</f>
        <v>436</v>
      </c>
      <c r="H53" s="475">
        <f>SUM(H48:H52)</f>
        <v>456</v>
      </c>
      <c r="I53" s="336">
        <f aca="true" t="shared" si="3" ref="I53:T53">SUM(I49:I52)</f>
        <v>212.15</v>
      </c>
      <c r="J53" s="424">
        <f t="shared" si="3"/>
        <v>87.7</v>
      </c>
      <c r="K53" s="336">
        <f t="shared" si="3"/>
        <v>755.95</v>
      </c>
      <c r="L53" s="336">
        <f t="shared" si="3"/>
        <v>3.73</v>
      </c>
      <c r="M53" s="336">
        <f t="shared" si="3"/>
        <v>11.4</v>
      </c>
      <c r="N53" s="336">
        <f t="shared" si="3"/>
        <v>7.04</v>
      </c>
      <c r="O53" s="336">
        <f t="shared" si="3"/>
        <v>38.25</v>
      </c>
      <c r="P53" s="336">
        <f t="shared" si="3"/>
        <v>0.13999999999999999</v>
      </c>
      <c r="Q53" s="336">
        <f t="shared" si="3"/>
        <v>0.356</v>
      </c>
      <c r="R53" s="424">
        <f t="shared" si="3"/>
        <v>4.5</v>
      </c>
      <c r="S53" s="518">
        <f t="shared" si="3"/>
        <v>24.43</v>
      </c>
      <c r="T53" s="336">
        <f t="shared" si="3"/>
        <v>0.38</v>
      </c>
    </row>
    <row r="54" spans="1:20" ht="16.5" customHeight="1">
      <c r="A54" s="400"/>
      <c r="B54" s="383" t="s">
        <v>371</v>
      </c>
      <c r="C54" s="367"/>
      <c r="D54" s="492"/>
      <c r="E54" s="321" t="s">
        <v>440</v>
      </c>
      <c r="F54" s="321"/>
      <c r="G54" s="492"/>
      <c r="H54" s="492"/>
      <c r="I54" s="40"/>
      <c r="J54" s="321" t="s">
        <v>476</v>
      </c>
      <c r="K54" s="321"/>
      <c r="L54" s="321"/>
      <c r="M54" s="40"/>
      <c r="N54" s="40"/>
      <c r="O54" s="40"/>
      <c r="P54" s="40"/>
      <c r="Q54" s="40"/>
      <c r="R54" s="440"/>
      <c r="S54" s="40"/>
      <c r="T54" s="40"/>
    </row>
    <row r="55" spans="2:11" ht="16.5" customHeight="1">
      <c r="B55" s="383" t="s">
        <v>64</v>
      </c>
      <c r="C55" s="319"/>
      <c r="D55" s="320"/>
      <c r="E55" s="447"/>
      <c r="F55" s="320"/>
      <c r="G55" s="319"/>
      <c r="H55" s="319"/>
      <c r="I55" s="219"/>
      <c r="J55" s="220"/>
      <c r="K55" s="219"/>
    </row>
    <row r="56" spans="2:11" ht="16.5" customHeight="1">
      <c r="B56" s="383" t="s">
        <v>416</v>
      </c>
      <c r="C56" s="41"/>
      <c r="D56" s="40"/>
      <c r="E56" s="40"/>
      <c r="F56" s="40"/>
      <c r="G56" s="41"/>
      <c r="H56" s="41"/>
      <c r="I56" s="219"/>
      <c r="J56" s="220"/>
      <c r="K56" s="219"/>
    </row>
    <row r="57" spans="2:11" ht="16.5" customHeight="1" thickBot="1">
      <c r="B57" s="384" t="s">
        <v>364</v>
      </c>
      <c r="C57" s="318"/>
      <c r="D57" s="321"/>
      <c r="E57" s="321"/>
      <c r="F57" s="321"/>
      <c r="G57" s="318"/>
      <c r="H57" s="318"/>
      <c r="I57" s="219"/>
      <c r="J57" s="220"/>
      <c r="K57" s="219"/>
    </row>
    <row r="58" spans="1:20" ht="16.5" customHeight="1">
      <c r="A58" s="582" t="s">
        <v>430</v>
      </c>
      <c r="B58" s="584" t="s">
        <v>11</v>
      </c>
      <c r="C58" s="356" t="s">
        <v>12</v>
      </c>
      <c r="D58" s="576" t="s">
        <v>15</v>
      </c>
      <c r="E58" s="577"/>
      <c r="F58" s="578"/>
      <c r="G58" s="324" t="s">
        <v>16</v>
      </c>
      <c r="H58" s="576" t="s">
        <v>424</v>
      </c>
      <c r="I58" s="586"/>
      <c r="J58" s="586"/>
      <c r="K58" s="586"/>
      <c r="L58" s="586"/>
      <c r="M58" s="586"/>
      <c r="N58" s="586"/>
      <c r="O58" s="587"/>
      <c r="P58" s="576" t="s">
        <v>380</v>
      </c>
      <c r="Q58" s="577"/>
      <c r="R58" s="577"/>
      <c r="S58" s="577"/>
      <c r="T58" s="578"/>
    </row>
    <row r="59" spans="1:20" ht="32.25" customHeight="1" thickBot="1">
      <c r="A59" s="583"/>
      <c r="B59" s="585"/>
      <c r="C59" s="382" t="s">
        <v>17</v>
      </c>
      <c r="D59" s="306" t="s">
        <v>18</v>
      </c>
      <c r="E59" s="306" t="s">
        <v>19</v>
      </c>
      <c r="F59" s="306" t="s">
        <v>20</v>
      </c>
      <c r="G59" s="306" t="s">
        <v>21</v>
      </c>
      <c r="H59" s="461" t="s">
        <v>425</v>
      </c>
      <c r="I59" s="461" t="s">
        <v>376</v>
      </c>
      <c r="J59" s="461" t="s">
        <v>377</v>
      </c>
      <c r="K59" s="461" t="s">
        <v>378</v>
      </c>
      <c r="L59" s="461" t="s">
        <v>379</v>
      </c>
      <c r="M59" s="461" t="s">
        <v>429</v>
      </c>
      <c r="N59" s="462" t="s">
        <v>426</v>
      </c>
      <c r="O59" s="462" t="s">
        <v>427</v>
      </c>
      <c r="P59" s="317" t="s">
        <v>381</v>
      </c>
      <c r="Q59" s="317" t="s">
        <v>428</v>
      </c>
      <c r="R59" s="317" t="s">
        <v>382</v>
      </c>
      <c r="S59" s="317" t="s">
        <v>412</v>
      </c>
      <c r="T59" s="317" t="s">
        <v>423</v>
      </c>
    </row>
    <row r="60" spans="1:20" ht="16.5" customHeight="1">
      <c r="A60" s="395"/>
      <c r="B60" s="298" t="s">
        <v>22</v>
      </c>
      <c r="C60" s="314"/>
      <c r="D60" s="315"/>
      <c r="E60" s="315"/>
      <c r="F60" s="315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</row>
    <row r="61" spans="1:20" ht="21" customHeight="1">
      <c r="A61" s="375" t="s">
        <v>421</v>
      </c>
      <c r="B61" s="455" t="s">
        <v>419</v>
      </c>
      <c r="C61" s="438">
        <v>80</v>
      </c>
      <c r="D61" s="328">
        <v>11.38</v>
      </c>
      <c r="E61" s="310">
        <v>8.44</v>
      </c>
      <c r="F61" s="310">
        <v>9.05</v>
      </c>
      <c r="G61" s="439">
        <v>157.7</v>
      </c>
      <c r="H61" s="439">
        <v>223.3</v>
      </c>
      <c r="I61" s="328">
        <v>27</v>
      </c>
      <c r="J61" s="432">
        <v>34.9</v>
      </c>
      <c r="K61" s="328">
        <v>153</v>
      </c>
      <c r="L61" s="432">
        <v>0.65</v>
      </c>
      <c r="M61" s="432">
        <v>68.5</v>
      </c>
      <c r="N61" s="328">
        <v>8.3</v>
      </c>
      <c r="O61" s="477">
        <v>314.9</v>
      </c>
      <c r="P61" s="328">
        <v>0.08</v>
      </c>
      <c r="Q61" s="328">
        <v>0.11</v>
      </c>
      <c r="R61" s="328">
        <v>0.3</v>
      </c>
      <c r="S61" s="432">
        <v>34</v>
      </c>
      <c r="T61" s="328">
        <v>0.1</v>
      </c>
    </row>
    <row r="62" spans="1:20" ht="36">
      <c r="A62" s="109" t="s">
        <v>452</v>
      </c>
      <c r="B62" s="469" t="s">
        <v>453</v>
      </c>
      <c r="C62" s="159">
        <v>180</v>
      </c>
      <c r="D62" s="522">
        <v>4.09</v>
      </c>
      <c r="E62" s="522">
        <v>6.57</v>
      </c>
      <c r="F62" s="522">
        <v>43.63</v>
      </c>
      <c r="G62" s="296">
        <v>240</v>
      </c>
      <c r="H62" s="348">
        <v>49.2</v>
      </c>
      <c r="I62" s="339">
        <v>10</v>
      </c>
      <c r="J62" s="339">
        <v>26</v>
      </c>
      <c r="K62" s="339">
        <v>70</v>
      </c>
      <c r="L62" s="339">
        <v>0.015</v>
      </c>
      <c r="M62" s="339">
        <v>2.42</v>
      </c>
      <c r="N62" s="339">
        <v>7.44</v>
      </c>
      <c r="O62" s="339">
        <v>44.16</v>
      </c>
      <c r="P62" s="339">
        <v>0.9</v>
      </c>
      <c r="Q62" s="339">
        <v>0.04</v>
      </c>
      <c r="R62" s="339">
        <v>2</v>
      </c>
      <c r="S62" s="339">
        <v>1.5</v>
      </c>
      <c r="T62" s="339">
        <v>0</v>
      </c>
    </row>
    <row r="63" spans="1:20" ht="36">
      <c r="A63" s="308" t="s">
        <v>435</v>
      </c>
      <c r="B63" s="312" t="s">
        <v>436</v>
      </c>
      <c r="C63" s="305">
        <v>25</v>
      </c>
      <c r="D63" s="293">
        <v>1.98</v>
      </c>
      <c r="E63" s="293">
        <v>0.2</v>
      </c>
      <c r="F63" s="293">
        <v>12.2</v>
      </c>
      <c r="G63" s="293">
        <v>58.5</v>
      </c>
      <c r="H63" s="293">
        <v>23.3</v>
      </c>
      <c r="I63" s="293">
        <v>0.03</v>
      </c>
      <c r="J63" s="293">
        <v>0</v>
      </c>
      <c r="K63" s="293">
        <v>0</v>
      </c>
      <c r="L63" s="293">
        <v>0.01</v>
      </c>
      <c r="M63" s="293">
        <v>0.8</v>
      </c>
      <c r="N63" s="293">
        <v>1.5</v>
      </c>
      <c r="O63" s="293">
        <v>3.63</v>
      </c>
      <c r="P63" s="293">
        <v>0.28</v>
      </c>
      <c r="Q63" s="293">
        <v>5</v>
      </c>
      <c r="R63" s="293">
        <v>0.01</v>
      </c>
      <c r="S63" s="293">
        <v>0</v>
      </c>
      <c r="T63" s="293">
        <v>0</v>
      </c>
    </row>
    <row r="64" spans="1:20" ht="18" thickBot="1">
      <c r="A64" s="521" t="s">
        <v>390</v>
      </c>
      <c r="B64" s="303" t="s">
        <v>370</v>
      </c>
      <c r="C64" s="112">
        <v>200</v>
      </c>
      <c r="D64" s="293">
        <v>0.3</v>
      </c>
      <c r="E64" s="293">
        <v>0</v>
      </c>
      <c r="F64" s="293">
        <v>9.5</v>
      </c>
      <c r="G64" s="304">
        <v>40</v>
      </c>
      <c r="H64" s="304">
        <v>10.8</v>
      </c>
      <c r="I64" s="293">
        <v>8</v>
      </c>
      <c r="J64" s="293">
        <v>5</v>
      </c>
      <c r="K64" s="293">
        <v>10</v>
      </c>
      <c r="L64" s="293">
        <v>1</v>
      </c>
      <c r="M64" s="293">
        <v>0</v>
      </c>
      <c r="N64" s="293">
        <v>0.02</v>
      </c>
      <c r="O64" s="293">
        <v>0.7</v>
      </c>
      <c r="P64" s="293">
        <v>0</v>
      </c>
      <c r="Q64" s="293">
        <v>0</v>
      </c>
      <c r="R64" s="293">
        <v>3</v>
      </c>
      <c r="S64" s="293">
        <v>0</v>
      </c>
      <c r="T64" s="293">
        <v>0</v>
      </c>
    </row>
    <row r="65" spans="1:20" ht="24.75" customHeight="1" thickBot="1">
      <c r="A65" s="405"/>
      <c r="B65" s="329" t="s">
        <v>226</v>
      </c>
      <c r="C65" s="330">
        <f>SUM(C61:C64)</f>
        <v>485</v>
      </c>
      <c r="D65" s="464">
        <f aca="true" t="shared" si="4" ref="D65:T65">SUM(D61:D64)</f>
        <v>17.75</v>
      </c>
      <c r="E65" s="464">
        <f t="shared" si="4"/>
        <v>15.209999999999999</v>
      </c>
      <c r="F65" s="464">
        <f t="shared" si="4"/>
        <v>74.38000000000001</v>
      </c>
      <c r="G65" s="464">
        <f t="shared" si="4"/>
        <v>496.2</v>
      </c>
      <c r="H65" s="464">
        <f t="shared" si="4"/>
        <v>306.6</v>
      </c>
      <c r="I65" s="464">
        <f t="shared" si="4"/>
        <v>45.03</v>
      </c>
      <c r="J65" s="464">
        <f t="shared" si="4"/>
        <v>65.9</v>
      </c>
      <c r="K65" s="464">
        <f t="shared" si="4"/>
        <v>233</v>
      </c>
      <c r="L65" s="464">
        <f t="shared" si="4"/>
        <v>1.675</v>
      </c>
      <c r="M65" s="464">
        <f t="shared" si="4"/>
        <v>71.72</v>
      </c>
      <c r="N65" s="464">
        <f t="shared" si="4"/>
        <v>17.26</v>
      </c>
      <c r="O65" s="464">
        <f t="shared" si="4"/>
        <v>363.38999999999993</v>
      </c>
      <c r="P65" s="464">
        <f t="shared" si="4"/>
        <v>1.26</v>
      </c>
      <c r="Q65" s="464">
        <f t="shared" si="4"/>
        <v>5.15</v>
      </c>
      <c r="R65" s="464">
        <f t="shared" si="4"/>
        <v>5.31</v>
      </c>
      <c r="S65" s="464">
        <f t="shared" si="4"/>
        <v>35.5</v>
      </c>
      <c r="T65" s="464">
        <f t="shared" si="4"/>
        <v>0.1</v>
      </c>
    </row>
    <row r="66" spans="1:20" ht="30" customHeight="1" thickBot="1">
      <c r="A66" s="407"/>
      <c r="B66" s="493"/>
      <c r="C66" s="494"/>
      <c r="D66" s="495"/>
      <c r="E66" s="321" t="s">
        <v>441</v>
      </c>
      <c r="F66" s="321"/>
      <c r="G66" s="495"/>
      <c r="H66" s="495"/>
      <c r="I66" s="440"/>
      <c r="J66" s="42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24.75" customHeight="1">
      <c r="A67" s="582" t="s">
        <v>430</v>
      </c>
      <c r="B67" s="584" t="s">
        <v>11</v>
      </c>
      <c r="C67" s="356" t="s">
        <v>12</v>
      </c>
      <c r="D67" s="576" t="s">
        <v>15</v>
      </c>
      <c r="E67" s="577"/>
      <c r="F67" s="578"/>
      <c r="G67" s="324" t="s">
        <v>16</v>
      </c>
      <c r="H67" s="576" t="s">
        <v>424</v>
      </c>
      <c r="I67" s="586"/>
      <c r="J67" s="586"/>
      <c r="K67" s="586"/>
      <c r="L67" s="586"/>
      <c r="M67" s="586"/>
      <c r="N67" s="586"/>
      <c r="O67" s="587"/>
      <c r="P67" s="576" t="s">
        <v>380</v>
      </c>
      <c r="Q67" s="577"/>
      <c r="R67" s="577"/>
      <c r="S67" s="577"/>
      <c r="T67" s="578"/>
    </row>
    <row r="68" spans="1:20" ht="36" customHeight="1" thickBot="1">
      <c r="A68" s="583"/>
      <c r="B68" s="585"/>
      <c r="C68" s="382" t="s">
        <v>17</v>
      </c>
      <c r="D68" s="306" t="s">
        <v>18</v>
      </c>
      <c r="E68" s="306" t="s">
        <v>19</v>
      </c>
      <c r="F68" s="306" t="s">
        <v>20</v>
      </c>
      <c r="G68" s="306" t="s">
        <v>21</v>
      </c>
      <c r="H68" s="461" t="s">
        <v>425</v>
      </c>
      <c r="I68" s="461" t="s">
        <v>376</v>
      </c>
      <c r="J68" s="461" t="s">
        <v>377</v>
      </c>
      <c r="K68" s="461" t="s">
        <v>378</v>
      </c>
      <c r="L68" s="461" t="s">
        <v>379</v>
      </c>
      <c r="M68" s="461" t="s">
        <v>429</v>
      </c>
      <c r="N68" s="462" t="s">
        <v>426</v>
      </c>
      <c r="O68" s="462" t="s">
        <v>427</v>
      </c>
      <c r="P68" s="317" t="s">
        <v>381</v>
      </c>
      <c r="Q68" s="317" t="s">
        <v>428</v>
      </c>
      <c r="R68" s="317" t="s">
        <v>382</v>
      </c>
      <c r="S68" s="317" t="s">
        <v>412</v>
      </c>
      <c r="T68" s="317" t="s">
        <v>423</v>
      </c>
    </row>
    <row r="69" spans="1:20" ht="24.75" customHeight="1" thickBot="1">
      <c r="A69" s="395"/>
      <c r="B69" s="298" t="s">
        <v>22</v>
      </c>
      <c r="C69" s="314"/>
      <c r="D69" s="315"/>
      <c r="E69" s="315"/>
      <c r="F69" s="315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</row>
    <row r="70" spans="1:20" ht="24.75" customHeight="1">
      <c r="A70" s="396" t="s">
        <v>387</v>
      </c>
      <c r="B70" s="472" t="s">
        <v>397</v>
      </c>
      <c r="C70" s="496">
        <v>205</v>
      </c>
      <c r="D70" s="293">
        <v>5.56</v>
      </c>
      <c r="E70" s="293">
        <v>7.77</v>
      </c>
      <c r="F70" s="293">
        <v>32.86</v>
      </c>
      <c r="G70" s="292">
        <v>223.6</v>
      </c>
      <c r="H70" s="292">
        <v>163.18</v>
      </c>
      <c r="I70" s="292">
        <v>147</v>
      </c>
      <c r="J70" s="434">
        <v>155</v>
      </c>
      <c r="K70" s="292">
        <v>32.2</v>
      </c>
      <c r="L70" s="292">
        <v>0.45</v>
      </c>
      <c r="M70" s="292">
        <v>8.5</v>
      </c>
      <c r="N70" s="292">
        <v>7.26</v>
      </c>
      <c r="O70" s="292">
        <v>39.7</v>
      </c>
      <c r="P70" s="292">
        <v>0.07</v>
      </c>
      <c r="Q70" s="292">
        <v>0.14</v>
      </c>
      <c r="R70" s="292">
        <v>1.56</v>
      </c>
      <c r="S70" s="292">
        <v>44</v>
      </c>
      <c r="T70" s="292">
        <v>0.65</v>
      </c>
    </row>
    <row r="71" spans="1:20" ht="24.75" customHeight="1">
      <c r="A71" s="427" t="s">
        <v>431</v>
      </c>
      <c r="B71" s="448" t="s">
        <v>432</v>
      </c>
      <c r="C71" s="497">
        <v>20</v>
      </c>
      <c r="D71" s="310">
        <v>4.6</v>
      </c>
      <c r="E71" s="310">
        <v>5.9</v>
      </c>
      <c r="F71" s="310">
        <v>15</v>
      </c>
      <c r="G71" s="471">
        <v>72.6</v>
      </c>
      <c r="H71" s="471">
        <v>29</v>
      </c>
      <c r="I71" s="310">
        <v>176</v>
      </c>
      <c r="J71" s="310">
        <v>9</v>
      </c>
      <c r="K71" s="449">
        <v>130</v>
      </c>
      <c r="L71" s="310">
        <v>0.2</v>
      </c>
      <c r="M71" s="310">
        <v>0</v>
      </c>
      <c r="N71" s="310">
        <v>2.9</v>
      </c>
      <c r="O71" s="310">
        <v>0</v>
      </c>
      <c r="P71" s="310">
        <v>0.01</v>
      </c>
      <c r="Q71" s="310">
        <v>0.06</v>
      </c>
      <c r="R71" s="310">
        <v>0.14</v>
      </c>
      <c r="S71" s="310">
        <v>52</v>
      </c>
      <c r="T71" s="310">
        <v>0.19</v>
      </c>
    </row>
    <row r="72" spans="1:20" ht="24.75" customHeight="1">
      <c r="A72" s="308" t="s">
        <v>435</v>
      </c>
      <c r="B72" s="312" t="s">
        <v>436</v>
      </c>
      <c r="C72" s="305">
        <v>25</v>
      </c>
      <c r="D72" s="293">
        <v>1.98</v>
      </c>
      <c r="E72" s="293">
        <v>0.2</v>
      </c>
      <c r="F72" s="293">
        <v>12.2</v>
      </c>
      <c r="G72" s="293">
        <v>58.5</v>
      </c>
      <c r="H72" s="293">
        <v>23.3</v>
      </c>
      <c r="I72" s="293">
        <v>0.03</v>
      </c>
      <c r="J72" s="293">
        <v>0</v>
      </c>
      <c r="K72" s="293">
        <v>0</v>
      </c>
      <c r="L72" s="293">
        <v>0.01</v>
      </c>
      <c r="M72" s="293">
        <v>0.8</v>
      </c>
      <c r="N72" s="293">
        <v>1.5</v>
      </c>
      <c r="O72" s="293">
        <v>3.63</v>
      </c>
      <c r="P72" s="293">
        <v>0.28</v>
      </c>
      <c r="Q72" s="293">
        <v>5</v>
      </c>
      <c r="R72" s="293">
        <v>0.01</v>
      </c>
      <c r="S72" s="293">
        <v>0</v>
      </c>
      <c r="T72" s="293">
        <v>0</v>
      </c>
    </row>
    <row r="73" spans="1:20" ht="24.75" customHeight="1" thickBot="1">
      <c r="A73" s="473" t="s">
        <v>31</v>
      </c>
      <c r="B73" s="374" t="s">
        <v>401</v>
      </c>
      <c r="C73" s="313">
        <v>200</v>
      </c>
      <c r="D73" s="355">
        <v>3.79</v>
      </c>
      <c r="E73" s="293">
        <v>3.2</v>
      </c>
      <c r="F73" s="293">
        <v>30</v>
      </c>
      <c r="G73" s="304">
        <v>98.48</v>
      </c>
      <c r="H73" s="339">
        <v>105</v>
      </c>
      <c r="I73" s="339">
        <v>121</v>
      </c>
      <c r="J73" s="339">
        <v>14</v>
      </c>
      <c r="K73" s="339">
        <v>3.2</v>
      </c>
      <c r="L73" s="339">
        <v>1</v>
      </c>
      <c r="M73" s="339">
        <v>0.7</v>
      </c>
      <c r="N73" s="339">
        <v>0</v>
      </c>
      <c r="O73" s="339">
        <v>10.78</v>
      </c>
      <c r="P73" s="339">
        <v>0.04</v>
      </c>
      <c r="Q73" s="339">
        <v>0.2</v>
      </c>
      <c r="R73" s="339">
        <v>1</v>
      </c>
      <c r="S73" s="339">
        <v>0.36</v>
      </c>
      <c r="T73" s="339">
        <v>0</v>
      </c>
    </row>
    <row r="74" spans="1:20" ht="24.75" customHeight="1" thickBot="1">
      <c r="A74" s="405"/>
      <c r="B74" s="329" t="s">
        <v>226</v>
      </c>
      <c r="C74" s="330">
        <f>SUM(C70:C73)</f>
        <v>450</v>
      </c>
      <c r="D74" s="371">
        <f aca="true" t="shared" si="5" ref="D74:T74">SUM(D71:D73)</f>
        <v>10.370000000000001</v>
      </c>
      <c r="E74" s="371">
        <f t="shared" si="5"/>
        <v>9.3</v>
      </c>
      <c r="F74" s="371">
        <f t="shared" si="5"/>
        <v>57.2</v>
      </c>
      <c r="G74" s="371">
        <f t="shared" si="5"/>
        <v>229.57999999999998</v>
      </c>
      <c r="H74" s="371">
        <f t="shared" si="5"/>
        <v>157.3</v>
      </c>
      <c r="I74" s="424">
        <f t="shared" si="5"/>
        <v>297.03</v>
      </c>
      <c r="J74" s="435">
        <f t="shared" si="5"/>
        <v>23</v>
      </c>
      <c r="K74" s="336">
        <f t="shared" si="5"/>
        <v>133.2</v>
      </c>
      <c r="L74" s="336">
        <f t="shared" si="5"/>
        <v>1.21</v>
      </c>
      <c r="M74" s="336">
        <f t="shared" si="5"/>
        <v>1.5</v>
      </c>
      <c r="N74" s="336">
        <f t="shared" si="5"/>
        <v>4.4</v>
      </c>
      <c r="O74" s="336">
        <f t="shared" si="5"/>
        <v>14.41</v>
      </c>
      <c r="P74" s="336">
        <f t="shared" si="5"/>
        <v>0.33</v>
      </c>
      <c r="Q74" s="336">
        <f t="shared" si="5"/>
        <v>5.26</v>
      </c>
      <c r="R74" s="336">
        <f t="shared" si="5"/>
        <v>1.15</v>
      </c>
      <c r="S74" s="336">
        <f t="shared" si="5"/>
        <v>52.36</v>
      </c>
      <c r="T74" s="336">
        <f t="shared" si="5"/>
        <v>0.19</v>
      </c>
    </row>
    <row r="75" spans="1:20" ht="24.75" customHeight="1">
      <c r="A75" s="407"/>
      <c r="B75" s="493"/>
      <c r="C75" s="494"/>
      <c r="D75" s="495"/>
      <c r="E75" s="495"/>
      <c r="F75" s="495"/>
      <c r="G75" s="495"/>
      <c r="H75" s="495"/>
      <c r="I75" s="440"/>
      <c r="J75" s="42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24.75" customHeight="1">
      <c r="A76" s="407"/>
      <c r="B76" s="493"/>
      <c r="C76" s="494"/>
      <c r="D76" s="495"/>
      <c r="E76" s="495"/>
      <c r="F76" s="495"/>
      <c r="G76" s="495"/>
      <c r="H76" s="495"/>
      <c r="I76" s="440"/>
      <c r="J76" s="42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12" ht="18.75" customHeight="1">
      <c r="B77" s="383" t="s">
        <v>356</v>
      </c>
      <c r="C77" s="318"/>
      <c r="D77" s="321"/>
      <c r="E77" s="321" t="s">
        <v>440</v>
      </c>
      <c r="F77" s="321"/>
      <c r="G77" s="321"/>
      <c r="H77" s="321"/>
      <c r="J77" s="321" t="s">
        <v>476</v>
      </c>
      <c r="K77" s="321"/>
      <c r="L77" s="321"/>
    </row>
    <row r="78" spans="2:8" ht="16.5" customHeight="1">
      <c r="B78" s="383" t="s">
        <v>395</v>
      </c>
      <c r="C78" s="318"/>
      <c r="D78" s="321"/>
      <c r="E78" s="321"/>
      <c r="F78" s="321"/>
      <c r="G78" s="321"/>
      <c r="H78" s="321"/>
    </row>
    <row r="79" spans="2:8" ht="16.5" customHeight="1">
      <c r="B79" s="383" t="s">
        <v>357</v>
      </c>
      <c r="C79" s="318"/>
      <c r="D79" s="321"/>
      <c r="E79" s="321"/>
      <c r="F79" s="321"/>
      <c r="G79" s="321"/>
      <c r="H79" s="321"/>
    </row>
    <row r="80" spans="1:8" ht="16.5" customHeight="1" thickBot="1">
      <c r="A80" s="400"/>
      <c r="B80" s="384" t="s">
        <v>364</v>
      </c>
      <c r="C80" s="367"/>
      <c r="D80" s="40"/>
      <c r="E80" s="40"/>
      <c r="F80" s="40"/>
      <c r="G80" s="40"/>
      <c r="H80" s="40"/>
    </row>
    <row r="81" spans="1:20" ht="16.5" customHeight="1">
      <c r="A81" s="582" t="s">
        <v>430</v>
      </c>
      <c r="B81" s="588" t="s">
        <v>11</v>
      </c>
      <c r="C81" s="356" t="s">
        <v>12</v>
      </c>
      <c r="D81" s="576" t="s">
        <v>15</v>
      </c>
      <c r="E81" s="577"/>
      <c r="F81" s="578"/>
      <c r="G81" s="324" t="s">
        <v>16</v>
      </c>
      <c r="H81" s="576" t="s">
        <v>424</v>
      </c>
      <c r="I81" s="586"/>
      <c r="J81" s="586"/>
      <c r="K81" s="586"/>
      <c r="L81" s="586"/>
      <c r="M81" s="586"/>
      <c r="N81" s="586"/>
      <c r="O81" s="587"/>
      <c r="P81" s="576" t="s">
        <v>380</v>
      </c>
      <c r="Q81" s="577"/>
      <c r="R81" s="577"/>
      <c r="S81" s="577"/>
      <c r="T81" s="578"/>
    </row>
    <row r="82" spans="1:20" ht="36" customHeight="1" thickBot="1">
      <c r="A82" s="594"/>
      <c r="B82" s="595"/>
      <c r="C82" s="481" t="s">
        <v>17</v>
      </c>
      <c r="D82" s="482" t="s">
        <v>18</v>
      </c>
      <c r="E82" s="482" t="s">
        <v>19</v>
      </c>
      <c r="F82" s="482" t="s">
        <v>20</v>
      </c>
      <c r="G82" s="482" t="s">
        <v>21</v>
      </c>
      <c r="H82" s="462" t="s">
        <v>425</v>
      </c>
      <c r="I82" s="462" t="s">
        <v>376</v>
      </c>
      <c r="J82" s="462" t="s">
        <v>377</v>
      </c>
      <c r="K82" s="462" t="s">
        <v>378</v>
      </c>
      <c r="L82" s="462" t="s">
        <v>379</v>
      </c>
      <c r="M82" s="462" t="s">
        <v>429</v>
      </c>
      <c r="N82" s="462" t="s">
        <v>426</v>
      </c>
      <c r="O82" s="462" t="s">
        <v>427</v>
      </c>
      <c r="P82" s="482" t="s">
        <v>381</v>
      </c>
      <c r="Q82" s="482" t="s">
        <v>428</v>
      </c>
      <c r="R82" s="482" t="s">
        <v>382</v>
      </c>
      <c r="S82" s="482" t="s">
        <v>412</v>
      </c>
      <c r="T82" s="482" t="s">
        <v>423</v>
      </c>
    </row>
    <row r="83" spans="1:20" ht="24" customHeight="1" thickBot="1">
      <c r="A83" s="537"/>
      <c r="B83" s="331" t="s">
        <v>108</v>
      </c>
      <c r="C83" s="332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4"/>
    </row>
    <row r="84" spans="1:122" ht="19.5" customHeight="1">
      <c r="A84" s="335" t="s">
        <v>442</v>
      </c>
      <c r="B84" s="472" t="s">
        <v>464</v>
      </c>
      <c r="C84" s="295">
        <v>40</v>
      </c>
      <c r="D84" s="296">
        <v>0.55</v>
      </c>
      <c r="E84" s="293">
        <v>0.1</v>
      </c>
      <c r="F84" s="293">
        <v>1.9</v>
      </c>
      <c r="G84" s="296">
        <v>12</v>
      </c>
      <c r="H84" s="296">
        <v>145</v>
      </c>
      <c r="I84" s="296">
        <v>5.5</v>
      </c>
      <c r="J84" s="296">
        <v>10.5</v>
      </c>
      <c r="K84" s="296">
        <v>3.5</v>
      </c>
      <c r="L84" s="296">
        <v>0.15</v>
      </c>
      <c r="M84" s="296">
        <v>0.4</v>
      </c>
      <c r="N84" s="296">
        <v>0.2</v>
      </c>
      <c r="O84" s="296">
        <v>10</v>
      </c>
      <c r="P84" s="296">
        <v>0.04</v>
      </c>
      <c r="Q84" s="296">
        <v>0.02</v>
      </c>
      <c r="R84" s="296">
        <v>15</v>
      </c>
      <c r="S84" s="296">
        <v>66.5</v>
      </c>
      <c r="T84" s="296">
        <v>0</v>
      </c>
      <c r="U84" s="402"/>
      <c r="V84" s="362"/>
      <c r="W84" s="359"/>
      <c r="X84" s="360"/>
      <c r="Y84" s="341"/>
      <c r="Z84" s="360"/>
      <c r="AA84" s="360"/>
      <c r="AB84" s="360"/>
      <c r="AC84" s="341"/>
      <c r="AD84" s="341"/>
      <c r="AE84" s="341"/>
      <c r="AF84" s="341"/>
      <c r="AG84" s="341"/>
      <c r="AH84" s="341"/>
      <c r="AI84" s="341"/>
      <c r="AJ84" s="341"/>
      <c r="AK84" s="402"/>
      <c r="AL84" s="362"/>
      <c r="AM84" s="359"/>
      <c r="AN84" s="360"/>
      <c r="AO84" s="341"/>
      <c r="AP84" s="360"/>
      <c r="AQ84" s="360"/>
      <c r="AR84" s="360"/>
      <c r="AS84" s="341"/>
      <c r="AT84" s="341"/>
      <c r="AU84" s="341"/>
      <c r="AV84" s="341"/>
      <c r="AW84" s="341"/>
      <c r="AX84" s="341"/>
      <c r="AY84" s="341"/>
      <c r="AZ84" s="341"/>
      <c r="BA84" s="402"/>
      <c r="BB84" s="362"/>
      <c r="BC84" s="359"/>
      <c r="BD84" s="360"/>
      <c r="BE84" s="341"/>
      <c r="BF84" s="360"/>
      <c r="BG84" s="360"/>
      <c r="BH84" s="360"/>
      <c r="BI84" s="341"/>
      <c r="BJ84" s="341"/>
      <c r="BK84" s="341"/>
      <c r="BL84" s="341"/>
      <c r="BM84" s="341"/>
      <c r="BN84" s="341"/>
      <c r="BO84" s="341"/>
      <c r="BP84" s="341"/>
      <c r="BQ84" s="402"/>
      <c r="BR84" s="362"/>
      <c r="BS84" s="359"/>
      <c r="BT84" s="360"/>
      <c r="BU84" s="341"/>
      <c r="BV84" s="360"/>
      <c r="BW84" s="360"/>
      <c r="BX84" s="360"/>
      <c r="BY84" s="341"/>
      <c r="BZ84" s="341"/>
      <c r="CA84" s="341"/>
      <c r="CB84" s="341"/>
      <c r="CC84" s="341"/>
      <c r="CD84" s="341"/>
      <c r="CE84" s="341"/>
      <c r="CF84" s="341"/>
      <c r="CG84" s="402"/>
      <c r="CH84" s="362"/>
      <c r="CI84" s="359"/>
      <c r="CJ84" s="360"/>
      <c r="CK84" s="341"/>
      <c r="CL84" s="360"/>
      <c r="CM84" s="360"/>
      <c r="CN84" s="360"/>
      <c r="CO84" s="341"/>
      <c r="CP84" s="341"/>
      <c r="CQ84" s="341"/>
      <c r="CR84" s="341"/>
      <c r="CS84" s="341"/>
      <c r="CT84" s="341"/>
      <c r="CU84" s="341"/>
      <c r="CV84" s="341"/>
      <c r="CW84" s="402"/>
      <c r="CX84" s="362"/>
      <c r="CY84" s="359"/>
      <c r="CZ84" s="360"/>
      <c r="DA84" s="341"/>
      <c r="DB84" s="360"/>
      <c r="DC84" s="360"/>
      <c r="DD84" s="360"/>
      <c r="DE84" s="341"/>
      <c r="DF84" s="341"/>
      <c r="DG84" s="341"/>
      <c r="DH84" s="341"/>
      <c r="DI84" s="341"/>
      <c r="DJ84" s="341"/>
      <c r="DK84" s="341"/>
      <c r="DL84" s="341"/>
      <c r="DM84" s="402"/>
      <c r="DN84" s="362"/>
      <c r="DO84" s="359"/>
      <c r="DP84" s="360"/>
      <c r="DQ84" s="341"/>
      <c r="DR84" s="360"/>
    </row>
    <row r="85" spans="1:122" ht="19.5" customHeight="1">
      <c r="A85" s="303" t="s">
        <v>437</v>
      </c>
      <c r="B85" s="374" t="s">
        <v>403</v>
      </c>
      <c r="C85" s="309">
        <v>180</v>
      </c>
      <c r="D85" s="296">
        <v>3.78</v>
      </c>
      <c r="E85" s="293">
        <v>8.1</v>
      </c>
      <c r="F85" s="293">
        <v>26.28</v>
      </c>
      <c r="G85" s="293">
        <v>196.2</v>
      </c>
      <c r="H85" s="310">
        <v>471</v>
      </c>
      <c r="I85" s="471">
        <v>47</v>
      </c>
      <c r="J85" s="471">
        <v>29</v>
      </c>
      <c r="K85" s="471">
        <v>85</v>
      </c>
      <c r="L85" s="471">
        <v>1.1</v>
      </c>
      <c r="M85" s="478">
        <v>4.4</v>
      </c>
      <c r="N85" s="471">
        <v>0.24</v>
      </c>
      <c r="O85" s="480">
        <v>26.4</v>
      </c>
      <c r="P85" s="471">
        <v>0.14</v>
      </c>
      <c r="Q85" s="471">
        <v>0.06</v>
      </c>
      <c r="R85" s="471">
        <v>5</v>
      </c>
      <c r="S85" s="471">
        <v>1.8</v>
      </c>
      <c r="T85" s="471">
        <v>0.06</v>
      </c>
      <c r="U85" s="402"/>
      <c r="V85" s="362"/>
      <c r="W85" s="359"/>
      <c r="X85" s="360"/>
      <c r="Y85" s="341"/>
      <c r="Z85" s="360"/>
      <c r="AA85" s="360"/>
      <c r="AB85" s="360"/>
      <c r="AC85" s="341"/>
      <c r="AD85" s="341"/>
      <c r="AE85" s="341"/>
      <c r="AF85" s="341"/>
      <c r="AG85" s="341"/>
      <c r="AH85" s="341"/>
      <c r="AI85" s="341"/>
      <c r="AJ85" s="341"/>
      <c r="AK85" s="402"/>
      <c r="AL85" s="362"/>
      <c r="AM85" s="359"/>
      <c r="AN85" s="360"/>
      <c r="AO85" s="341"/>
      <c r="AP85" s="360"/>
      <c r="AQ85" s="360"/>
      <c r="AR85" s="360"/>
      <c r="AS85" s="341"/>
      <c r="AT85" s="341"/>
      <c r="AU85" s="341"/>
      <c r="AV85" s="341"/>
      <c r="AW85" s="341"/>
      <c r="AX85" s="341"/>
      <c r="AY85" s="341"/>
      <c r="AZ85" s="341"/>
      <c r="BA85" s="402"/>
      <c r="BB85" s="362"/>
      <c r="BC85" s="359"/>
      <c r="BD85" s="360"/>
      <c r="BE85" s="341"/>
      <c r="BF85" s="360"/>
      <c r="BG85" s="360"/>
      <c r="BH85" s="360"/>
      <c r="BI85" s="341"/>
      <c r="BJ85" s="341"/>
      <c r="BK85" s="341"/>
      <c r="BL85" s="341"/>
      <c r="BM85" s="341"/>
      <c r="BN85" s="341"/>
      <c r="BO85" s="341"/>
      <c r="BP85" s="341"/>
      <c r="BQ85" s="402"/>
      <c r="BR85" s="362"/>
      <c r="BS85" s="359"/>
      <c r="BT85" s="360"/>
      <c r="BU85" s="341"/>
      <c r="BV85" s="360"/>
      <c r="BW85" s="360"/>
      <c r="BX85" s="360"/>
      <c r="BY85" s="341"/>
      <c r="BZ85" s="341"/>
      <c r="CA85" s="341"/>
      <c r="CB85" s="341"/>
      <c r="CC85" s="341"/>
      <c r="CD85" s="341"/>
      <c r="CE85" s="341"/>
      <c r="CF85" s="341"/>
      <c r="CG85" s="402"/>
      <c r="CH85" s="362"/>
      <c r="CI85" s="359"/>
      <c r="CJ85" s="360"/>
      <c r="CK85" s="341"/>
      <c r="CL85" s="360"/>
      <c r="CM85" s="360"/>
      <c r="CN85" s="360"/>
      <c r="CO85" s="341"/>
      <c r="CP85" s="341"/>
      <c r="CQ85" s="341"/>
      <c r="CR85" s="341"/>
      <c r="CS85" s="341"/>
      <c r="CT85" s="341"/>
      <c r="CU85" s="341"/>
      <c r="CV85" s="341"/>
      <c r="CW85" s="402"/>
      <c r="CX85" s="362"/>
      <c r="CY85" s="359"/>
      <c r="CZ85" s="360"/>
      <c r="DA85" s="341"/>
      <c r="DB85" s="360"/>
      <c r="DC85" s="360"/>
      <c r="DD85" s="360"/>
      <c r="DE85" s="341"/>
      <c r="DF85" s="341"/>
      <c r="DG85" s="341"/>
      <c r="DH85" s="341"/>
      <c r="DI85" s="341"/>
      <c r="DJ85" s="341"/>
      <c r="DK85" s="341"/>
      <c r="DL85" s="341"/>
      <c r="DM85" s="402"/>
      <c r="DN85" s="362"/>
      <c r="DO85" s="359"/>
      <c r="DP85" s="360"/>
      <c r="DQ85" s="341"/>
      <c r="DR85" s="360"/>
    </row>
    <row r="86" spans="1:122" ht="21" customHeight="1">
      <c r="A86" s="294" t="s">
        <v>433</v>
      </c>
      <c r="B86" s="436" t="s">
        <v>405</v>
      </c>
      <c r="C86" s="305">
        <v>25</v>
      </c>
      <c r="D86" s="293">
        <v>1.4</v>
      </c>
      <c r="E86" s="293">
        <v>0.28</v>
      </c>
      <c r="F86" s="293">
        <v>10.25</v>
      </c>
      <c r="G86" s="293">
        <v>51.5</v>
      </c>
      <c r="H86" s="293">
        <v>78</v>
      </c>
      <c r="I86" s="293">
        <v>7.25</v>
      </c>
      <c r="J86" s="293">
        <v>37.5</v>
      </c>
      <c r="K86" s="293">
        <v>11.75</v>
      </c>
      <c r="L86" s="293">
        <v>0.95</v>
      </c>
      <c r="M86" s="479">
        <v>1.4</v>
      </c>
      <c r="N86" s="293">
        <v>1.8</v>
      </c>
      <c r="O86" s="355">
        <v>8</v>
      </c>
      <c r="P86" s="293">
        <v>0.04</v>
      </c>
      <c r="Q86" s="293">
        <v>0.08</v>
      </c>
      <c r="R86" s="293">
        <v>0</v>
      </c>
      <c r="S86" s="293">
        <v>0</v>
      </c>
      <c r="T86" s="293">
        <v>0</v>
      </c>
      <c r="U86" s="402"/>
      <c r="V86" s="340"/>
      <c r="W86" s="366"/>
      <c r="X86" s="341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402"/>
      <c r="AL86" s="340"/>
      <c r="AM86" s="366"/>
      <c r="AN86" s="341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402"/>
      <c r="BB86" s="340"/>
      <c r="BC86" s="366"/>
      <c r="BD86" s="341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402"/>
      <c r="BR86" s="340"/>
      <c r="BS86" s="366"/>
      <c r="BT86" s="341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402"/>
      <c r="CH86" s="340"/>
      <c r="CI86" s="366"/>
      <c r="CJ86" s="341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402"/>
      <c r="CX86" s="340"/>
      <c r="CY86" s="366"/>
      <c r="CZ86" s="341"/>
      <c r="DA86" s="360"/>
      <c r="DB86" s="360"/>
      <c r="DC86" s="360"/>
      <c r="DD86" s="360"/>
      <c r="DE86" s="360"/>
      <c r="DF86" s="360"/>
      <c r="DG86" s="360"/>
      <c r="DH86" s="360"/>
      <c r="DI86" s="360"/>
      <c r="DJ86" s="360"/>
      <c r="DK86" s="360"/>
      <c r="DL86" s="360"/>
      <c r="DM86" s="402"/>
      <c r="DN86" s="340"/>
      <c r="DO86" s="366"/>
      <c r="DP86" s="341"/>
      <c r="DQ86" s="360"/>
      <c r="DR86" s="360"/>
    </row>
    <row r="87" spans="1:122" ht="23.25" customHeight="1" thickBot="1">
      <c r="A87" s="294" t="s">
        <v>343</v>
      </c>
      <c r="B87" s="373" t="s">
        <v>439</v>
      </c>
      <c r="C87" s="489">
        <v>200</v>
      </c>
      <c r="D87" s="293">
        <v>1.5</v>
      </c>
      <c r="E87" s="293">
        <v>1.3</v>
      </c>
      <c r="F87" s="293">
        <v>22.4</v>
      </c>
      <c r="G87" s="296">
        <v>107</v>
      </c>
      <c r="H87" s="296">
        <v>168</v>
      </c>
      <c r="I87" s="293">
        <v>161</v>
      </c>
      <c r="J87" s="293">
        <v>7</v>
      </c>
      <c r="K87" s="452">
        <v>145</v>
      </c>
      <c r="L87" s="293">
        <v>1</v>
      </c>
      <c r="M87" s="293">
        <v>9</v>
      </c>
      <c r="N87" s="293">
        <v>2</v>
      </c>
      <c r="O87" s="293">
        <v>20</v>
      </c>
      <c r="P87" s="293">
        <v>0.02</v>
      </c>
      <c r="Q87" s="293">
        <v>0.15</v>
      </c>
      <c r="R87" s="293">
        <v>1</v>
      </c>
      <c r="S87" s="293">
        <v>23.8</v>
      </c>
      <c r="T87" s="293">
        <v>0</v>
      </c>
      <c r="U87" s="433"/>
      <c r="V87" s="362"/>
      <c r="W87" s="357"/>
      <c r="X87" s="341"/>
      <c r="Y87" s="341"/>
      <c r="Z87" s="360"/>
      <c r="AA87" s="360"/>
      <c r="AB87" s="346"/>
      <c r="AC87" s="346"/>
      <c r="AD87" s="346"/>
      <c r="AE87" s="346"/>
      <c r="AF87" s="346"/>
      <c r="AG87" s="346"/>
      <c r="AH87" s="346"/>
      <c r="AI87" s="346"/>
      <c r="AJ87" s="346"/>
      <c r="AK87" s="433"/>
      <c r="AL87" s="362"/>
      <c r="AM87" s="357"/>
      <c r="AN87" s="341"/>
      <c r="AO87" s="341"/>
      <c r="AP87" s="360"/>
      <c r="AQ87" s="360"/>
      <c r="AR87" s="346"/>
      <c r="AS87" s="346"/>
      <c r="AT87" s="346"/>
      <c r="AU87" s="346"/>
      <c r="AV87" s="346"/>
      <c r="AW87" s="346"/>
      <c r="AX87" s="346"/>
      <c r="AY87" s="346"/>
      <c r="AZ87" s="346"/>
      <c r="BA87" s="433"/>
      <c r="BB87" s="362"/>
      <c r="BC87" s="357"/>
      <c r="BD87" s="341"/>
      <c r="BE87" s="341"/>
      <c r="BF87" s="360"/>
      <c r="BG87" s="360"/>
      <c r="BH87" s="346"/>
      <c r="BI87" s="346"/>
      <c r="BJ87" s="346"/>
      <c r="BK87" s="346"/>
      <c r="BL87" s="346"/>
      <c r="BM87" s="346"/>
      <c r="BN87" s="346"/>
      <c r="BO87" s="346"/>
      <c r="BP87" s="346"/>
      <c r="BQ87" s="433"/>
      <c r="BR87" s="362"/>
      <c r="BS87" s="357"/>
      <c r="BT87" s="341"/>
      <c r="BU87" s="341"/>
      <c r="BV87" s="360"/>
      <c r="BW87" s="360"/>
      <c r="BX87" s="346"/>
      <c r="BY87" s="346"/>
      <c r="BZ87" s="346"/>
      <c r="CA87" s="346"/>
      <c r="CB87" s="346"/>
      <c r="CC87" s="346"/>
      <c r="CD87" s="346"/>
      <c r="CE87" s="346"/>
      <c r="CF87" s="346"/>
      <c r="CG87" s="433"/>
      <c r="CH87" s="362"/>
      <c r="CI87" s="357"/>
      <c r="CJ87" s="341"/>
      <c r="CK87" s="341"/>
      <c r="CL87" s="360"/>
      <c r="CM87" s="360"/>
      <c r="CN87" s="346"/>
      <c r="CO87" s="346"/>
      <c r="CP87" s="346"/>
      <c r="CQ87" s="346"/>
      <c r="CR87" s="346"/>
      <c r="CS87" s="346"/>
      <c r="CT87" s="346"/>
      <c r="CU87" s="346"/>
      <c r="CV87" s="346"/>
      <c r="CW87" s="433"/>
      <c r="CX87" s="362"/>
      <c r="CY87" s="357"/>
      <c r="CZ87" s="341"/>
      <c r="DA87" s="341"/>
      <c r="DB87" s="360"/>
      <c r="DC87" s="360"/>
      <c r="DD87" s="346"/>
      <c r="DE87" s="346"/>
      <c r="DF87" s="346"/>
      <c r="DG87" s="346"/>
      <c r="DH87" s="346"/>
      <c r="DI87" s="346"/>
      <c r="DJ87" s="346"/>
      <c r="DK87" s="346"/>
      <c r="DL87" s="346"/>
      <c r="DM87" s="433"/>
      <c r="DN87" s="362"/>
      <c r="DO87" s="357"/>
      <c r="DP87" s="341"/>
      <c r="DQ87" s="341"/>
      <c r="DR87" s="360"/>
    </row>
    <row r="88" spans="1:20" ht="21.75" customHeight="1" thickBot="1">
      <c r="A88" s="399"/>
      <c r="B88" s="463" t="s">
        <v>226</v>
      </c>
      <c r="C88" s="307">
        <f>SUM(C84:C87)</f>
        <v>445</v>
      </c>
      <c r="D88" s="336">
        <f aca="true" t="shared" si="6" ref="D88:T88">SUM(D84:D87)</f>
        <v>7.23</v>
      </c>
      <c r="E88" s="336">
        <f t="shared" si="6"/>
        <v>9.78</v>
      </c>
      <c r="F88" s="336">
        <f t="shared" si="6"/>
        <v>60.83</v>
      </c>
      <c r="G88" s="336">
        <f t="shared" si="6"/>
        <v>366.7</v>
      </c>
      <c r="H88" s="336">
        <f t="shared" si="6"/>
        <v>862</v>
      </c>
      <c r="I88" s="336">
        <f t="shared" si="6"/>
        <v>220.75</v>
      </c>
      <c r="J88" s="424">
        <f t="shared" si="6"/>
        <v>84</v>
      </c>
      <c r="K88" s="336">
        <f t="shared" si="6"/>
        <v>245.25</v>
      </c>
      <c r="L88" s="336">
        <f t="shared" si="6"/>
        <v>3.2</v>
      </c>
      <c r="M88" s="336">
        <f t="shared" si="6"/>
        <v>15.200000000000001</v>
      </c>
      <c r="N88" s="336">
        <f t="shared" si="6"/>
        <v>4.24</v>
      </c>
      <c r="O88" s="424">
        <f t="shared" si="6"/>
        <v>64.4</v>
      </c>
      <c r="P88" s="336">
        <f t="shared" si="6"/>
        <v>0.24000000000000002</v>
      </c>
      <c r="Q88" s="336">
        <f t="shared" si="6"/>
        <v>0.31</v>
      </c>
      <c r="R88" s="336">
        <f t="shared" si="6"/>
        <v>21</v>
      </c>
      <c r="S88" s="518">
        <f t="shared" si="6"/>
        <v>92.1</v>
      </c>
      <c r="T88" s="336">
        <f t="shared" si="6"/>
        <v>0.06</v>
      </c>
    </row>
    <row r="89" spans="1:20" ht="34.5" customHeight="1" thickBot="1">
      <c r="A89" s="400"/>
      <c r="B89" s="367"/>
      <c r="C89" s="367"/>
      <c r="D89" s="40"/>
      <c r="E89" s="321" t="s">
        <v>441</v>
      </c>
      <c r="F89" s="321"/>
      <c r="G89" s="40"/>
      <c r="H89" s="40"/>
      <c r="I89" s="40"/>
      <c r="J89" s="440"/>
      <c r="K89" s="40"/>
      <c r="L89" s="40"/>
      <c r="M89" s="40"/>
      <c r="N89" s="40"/>
      <c r="O89" s="440"/>
      <c r="P89" s="40"/>
      <c r="Q89" s="40"/>
      <c r="R89" s="40"/>
      <c r="S89" s="40"/>
      <c r="T89" s="40"/>
    </row>
    <row r="90" spans="1:20" ht="21.75" customHeight="1">
      <c r="A90" s="582" t="s">
        <v>430</v>
      </c>
      <c r="B90" s="588" t="s">
        <v>11</v>
      </c>
      <c r="C90" s="356" t="s">
        <v>12</v>
      </c>
      <c r="D90" s="576" t="s">
        <v>15</v>
      </c>
      <c r="E90" s="577"/>
      <c r="F90" s="578"/>
      <c r="G90" s="324" t="s">
        <v>16</v>
      </c>
      <c r="H90" s="576" t="s">
        <v>424</v>
      </c>
      <c r="I90" s="586"/>
      <c r="J90" s="586"/>
      <c r="K90" s="586"/>
      <c r="L90" s="586"/>
      <c r="M90" s="586"/>
      <c r="N90" s="586"/>
      <c r="O90" s="587"/>
      <c r="P90" s="576" t="s">
        <v>380</v>
      </c>
      <c r="Q90" s="577"/>
      <c r="R90" s="577"/>
      <c r="S90" s="577"/>
      <c r="T90" s="578"/>
    </row>
    <row r="91" spans="1:20" ht="36" customHeight="1" thickBot="1">
      <c r="A91" s="594"/>
      <c r="B91" s="595"/>
      <c r="C91" s="481" t="s">
        <v>17</v>
      </c>
      <c r="D91" s="482" t="s">
        <v>18</v>
      </c>
      <c r="E91" s="482" t="s">
        <v>19</v>
      </c>
      <c r="F91" s="482" t="s">
        <v>20</v>
      </c>
      <c r="G91" s="482" t="s">
        <v>21</v>
      </c>
      <c r="H91" s="462" t="s">
        <v>425</v>
      </c>
      <c r="I91" s="462" t="s">
        <v>376</v>
      </c>
      <c r="J91" s="462" t="s">
        <v>377</v>
      </c>
      <c r="K91" s="462" t="s">
        <v>378</v>
      </c>
      <c r="L91" s="462" t="s">
        <v>379</v>
      </c>
      <c r="M91" s="462" t="s">
        <v>429</v>
      </c>
      <c r="N91" s="462" t="s">
        <v>426</v>
      </c>
      <c r="O91" s="462" t="s">
        <v>427</v>
      </c>
      <c r="P91" s="482" t="s">
        <v>381</v>
      </c>
      <c r="Q91" s="482" t="s">
        <v>428</v>
      </c>
      <c r="R91" s="482" t="s">
        <v>382</v>
      </c>
      <c r="S91" s="482" t="s">
        <v>412</v>
      </c>
      <c r="T91" s="482" t="s">
        <v>423</v>
      </c>
    </row>
    <row r="92" spans="1:20" ht="21.75" customHeight="1" thickBot="1">
      <c r="A92" s="537"/>
      <c r="B92" s="331" t="s">
        <v>108</v>
      </c>
      <c r="C92" s="332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4"/>
    </row>
    <row r="93" spans="1:20" ht="23.25" customHeight="1">
      <c r="A93" s="214" t="s">
        <v>442</v>
      </c>
      <c r="B93" s="472" t="s">
        <v>464</v>
      </c>
      <c r="C93" s="117">
        <v>40</v>
      </c>
      <c r="D93" s="155">
        <v>0.55</v>
      </c>
      <c r="E93" s="168">
        <v>0.1</v>
      </c>
      <c r="F93" s="168">
        <v>1.9</v>
      </c>
      <c r="G93" s="155">
        <v>12</v>
      </c>
      <c r="H93" s="155">
        <v>145</v>
      </c>
      <c r="I93" s="155">
        <v>5.5</v>
      </c>
      <c r="J93" s="155">
        <v>10.5</v>
      </c>
      <c r="K93" s="155">
        <v>3.5</v>
      </c>
      <c r="L93" s="155">
        <v>0.15</v>
      </c>
      <c r="M93" s="155">
        <v>0.4</v>
      </c>
      <c r="N93" s="155">
        <v>0.2</v>
      </c>
      <c r="O93" s="155">
        <v>10</v>
      </c>
      <c r="P93" s="155">
        <v>0.04</v>
      </c>
      <c r="Q93" s="155">
        <v>0.02</v>
      </c>
      <c r="R93" s="155">
        <v>15</v>
      </c>
      <c r="S93" s="155">
        <v>66.5</v>
      </c>
      <c r="T93" s="155">
        <v>0</v>
      </c>
    </row>
    <row r="94" spans="1:20" ht="25.5" customHeight="1">
      <c r="A94" s="294" t="s">
        <v>418</v>
      </c>
      <c r="B94" s="373" t="s">
        <v>399</v>
      </c>
      <c r="C94" s="117">
        <v>180</v>
      </c>
      <c r="D94" s="130">
        <v>16.68</v>
      </c>
      <c r="E94" s="130">
        <v>17.16</v>
      </c>
      <c r="F94" s="130">
        <v>11.3</v>
      </c>
      <c r="G94" s="525">
        <v>310</v>
      </c>
      <c r="H94" s="525">
        <v>235.3</v>
      </c>
      <c r="I94" s="526">
        <v>152</v>
      </c>
      <c r="J94" s="527">
        <v>26.27</v>
      </c>
      <c r="K94" s="527">
        <v>344</v>
      </c>
      <c r="L94" s="130">
        <v>3.87</v>
      </c>
      <c r="M94" s="130">
        <v>28.75</v>
      </c>
      <c r="N94" s="130">
        <v>37.09</v>
      </c>
      <c r="O94" s="130">
        <v>76.27</v>
      </c>
      <c r="P94" s="130">
        <v>0.13</v>
      </c>
      <c r="Q94" s="130">
        <v>1.32</v>
      </c>
      <c r="R94" s="130">
        <v>0.48</v>
      </c>
      <c r="S94" s="525">
        <v>392</v>
      </c>
      <c r="T94" s="130">
        <v>2.93</v>
      </c>
    </row>
    <row r="95" spans="1:20" ht="27" customHeight="1">
      <c r="A95" s="294" t="s">
        <v>433</v>
      </c>
      <c r="B95" s="436" t="s">
        <v>405</v>
      </c>
      <c r="C95" s="305">
        <v>25</v>
      </c>
      <c r="D95" s="293">
        <v>1.4</v>
      </c>
      <c r="E95" s="293">
        <v>0.28</v>
      </c>
      <c r="F95" s="293">
        <v>10.25</v>
      </c>
      <c r="G95" s="293">
        <v>51.5</v>
      </c>
      <c r="H95" s="293">
        <v>78</v>
      </c>
      <c r="I95" s="293">
        <v>7.25</v>
      </c>
      <c r="J95" s="293">
        <v>37.5</v>
      </c>
      <c r="K95" s="293">
        <v>11.75</v>
      </c>
      <c r="L95" s="293">
        <v>0.95</v>
      </c>
      <c r="M95" s="479">
        <v>1.4</v>
      </c>
      <c r="N95" s="293">
        <v>1.8</v>
      </c>
      <c r="O95" s="355">
        <v>8</v>
      </c>
      <c r="P95" s="293">
        <v>0.04</v>
      </c>
      <c r="Q95" s="293">
        <v>0.08</v>
      </c>
      <c r="R95" s="293">
        <v>0</v>
      </c>
      <c r="S95" s="293">
        <v>0</v>
      </c>
      <c r="T95" s="293">
        <v>0</v>
      </c>
    </row>
    <row r="96" spans="1:20" ht="27" customHeight="1" thickBot="1">
      <c r="A96" s="398" t="s">
        <v>313</v>
      </c>
      <c r="B96" s="374" t="s">
        <v>414</v>
      </c>
      <c r="C96" s="110">
        <v>200</v>
      </c>
      <c r="D96" s="118">
        <v>0.6</v>
      </c>
      <c r="E96" s="106">
        <v>0.1</v>
      </c>
      <c r="F96" s="106">
        <v>26.4</v>
      </c>
      <c r="G96" s="523">
        <v>108</v>
      </c>
      <c r="H96" s="111">
        <v>0</v>
      </c>
      <c r="I96" s="118">
        <v>21</v>
      </c>
      <c r="J96" s="118">
        <v>16</v>
      </c>
      <c r="K96" s="118">
        <v>23</v>
      </c>
      <c r="L96" s="118">
        <v>0.7</v>
      </c>
      <c r="M96" s="118">
        <v>0</v>
      </c>
      <c r="N96" s="118">
        <v>0</v>
      </c>
      <c r="O96" s="118">
        <v>0</v>
      </c>
      <c r="P96" s="118">
        <v>0.02</v>
      </c>
      <c r="Q96" s="118">
        <v>0</v>
      </c>
      <c r="R96" s="118">
        <v>0</v>
      </c>
      <c r="S96" s="118">
        <v>15</v>
      </c>
      <c r="T96" s="118">
        <v>0.5</v>
      </c>
    </row>
    <row r="97" spans="1:20" ht="21.75" customHeight="1" thickBot="1">
      <c r="A97" s="399"/>
      <c r="B97" s="463" t="s">
        <v>226</v>
      </c>
      <c r="C97" s="307">
        <f>SUM(C93:C96)</f>
        <v>445</v>
      </c>
      <c r="D97" s="336">
        <f aca="true" t="shared" si="7" ref="D97:T97">SUM(D93:D96)</f>
        <v>19.23</v>
      </c>
      <c r="E97" s="336">
        <f t="shared" si="7"/>
        <v>17.640000000000004</v>
      </c>
      <c r="F97" s="336">
        <f t="shared" si="7"/>
        <v>49.85</v>
      </c>
      <c r="G97" s="336">
        <f t="shared" si="7"/>
        <v>481.5</v>
      </c>
      <c r="H97" s="336">
        <f t="shared" si="7"/>
        <v>458.3</v>
      </c>
      <c r="I97" s="336">
        <f t="shared" si="7"/>
        <v>185.75</v>
      </c>
      <c r="J97" s="424">
        <f t="shared" si="7"/>
        <v>90.27</v>
      </c>
      <c r="K97" s="336">
        <f t="shared" si="7"/>
        <v>382.25</v>
      </c>
      <c r="L97" s="336">
        <f t="shared" si="7"/>
        <v>5.670000000000001</v>
      </c>
      <c r="M97" s="336">
        <f t="shared" si="7"/>
        <v>30.549999999999997</v>
      </c>
      <c r="N97" s="336">
        <f t="shared" si="7"/>
        <v>39.09</v>
      </c>
      <c r="O97" s="424">
        <f t="shared" si="7"/>
        <v>94.27</v>
      </c>
      <c r="P97" s="336">
        <f t="shared" si="7"/>
        <v>0.23</v>
      </c>
      <c r="Q97" s="336">
        <f t="shared" si="7"/>
        <v>1.4200000000000002</v>
      </c>
      <c r="R97" s="336">
        <f t="shared" si="7"/>
        <v>15.48</v>
      </c>
      <c r="S97" s="518">
        <f t="shared" si="7"/>
        <v>473.5</v>
      </c>
      <c r="T97" s="336">
        <f t="shared" si="7"/>
        <v>3.43</v>
      </c>
    </row>
    <row r="98" spans="1:20" ht="21.75" customHeight="1">
      <c r="A98" s="400"/>
      <c r="B98" s="367"/>
      <c r="C98" s="367"/>
      <c r="D98" s="40"/>
      <c r="E98" s="40"/>
      <c r="F98" s="40"/>
      <c r="G98" s="40"/>
      <c r="H98" s="40"/>
      <c r="I98" s="40"/>
      <c r="J98" s="440"/>
      <c r="K98" s="40"/>
      <c r="L98" s="40"/>
      <c r="M98" s="40"/>
      <c r="N98" s="40"/>
      <c r="O98" s="440"/>
      <c r="P98" s="40"/>
      <c r="Q98" s="40"/>
      <c r="R98" s="40"/>
      <c r="S98" s="40"/>
      <c r="T98" s="40"/>
    </row>
    <row r="99" spans="2:12" ht="16.5" customHeight="1">
      <c r="B99" s="383" t="s">
        <v>89</v>
      </c>
      <c r="C99" s="41"/>
      <c r="D99" s="40"/>
      <c r="E99" s="321" t="s">
        <v>440</v>
      </c>
      <c r="F99" s="321"/>
      <c r="G99" s="41"/>
      <c r="H99" s="41"/>
      <c r="J99" s="321" t="s">
        <v>476</v>
      </c>
      <c r="K99" s="321"/>
      <c r="L99" s="321"/>
    </row>
    <row r="100" spans="2:10" ht="16.5" customHeight="1">
      <c r="B100" s="383" t="s">
        <v>46</v>
      </c>
      <c r="C100" s="41"/>
      <c r="D100" s="40"/>
      <c r="E100" s="40"/>
      <c r="F100" s="40"/>
      <c r="G100" s="41"/>
      <c r="H100" s="41"/>
      <c r="J100" s="6"/>
    </row>
    <row r="101" spans="2:10" ht="16.5" customHeight="1">
      <c r="B101" s="383" t="s">
        <v>416</v>
      </c>
      <c r="C101" s="41"/>
      <c r="D101" s="40"/>
      <c r="E101" s="40"/>
      <c r="F101" s="40"/>
      <c r="G101" s="41"/>
      <c r="H101" s="41"/>
      <c r="J101" s="6"/>
    </row>
    <row r="102" spans="2:8" ht="16.5" customHeight="1" hidden="1" thickBot="1">
      <c r="B102" s="384" t="s">
        <v>368</v>
      </c>
      <c r="C102" s="318"/>
      <c r="D102" s="321"/>
      <c r="E102" s="321"/>
      <c r="F102" s="321"/>
      <c r="G102" s="318"/>
      <c r="H102" s="318"/>
    </row>
    <row r="103" spans="1:20" ht="24.75" customHeight="1" hidden="1">
      <c r="A103" s="572"/>
      <c r="B103" s="574" t="s">
        <v>11</v>
      </c>
      <c r="C103" s="323" t="s">
        <v>12</v>
      </c>
      <c r="D103" s="576" t="s">
        <v>15</v>
      </c>
      <c r="E103" s="577"/>
      <c r="F103" s="578"/>
      <c r="G103" s="324" t="s">
        <v>16</v>
      </c>
      <c r="H103" s="458"/>
      <c r="I103" s="576" t="s">
        <v>375</v>
      </c>
      <c r="J103" s="577"/>
      <c r="K103" s="577"/>
      <c r="L103" s="578"/>
      <c r="M103" s="460"/>
      <c r="N103" s="460"/>
      <c r="O103" s="460"/>
      <c r="P103" s="576" t="s">
        <v>380</v>
      </c>
      <c r="Q103" s="577"/>
      <c r="R103" s="577"/>
      <c r="S103" s="577"/>
      <c r="T103" s="578"/>
    </row>
    <row r="104" spans="1:20" ht="16.5" customHeight="1" hidden="1" thickBot="1">
      <c r="A104" s="573"/>
      <c r="B104" s="575"/>
      <c r="C104" s="326" t="s">
        <v>17</v>
      </c>
      <c r="D104" s="317" t="s">
        <v>18</v>
      </c>
      <c r="E104" s="317" t="s">
        <v>19</v>
      </c>
      <c r="F104" s="317" t="s">
        <v>20</v>
      </c>
      <c r="G104" s="317" t="s">
        <v>21</v>
      </c>
      <c r="H104" s="317"/>
      <c r="I104" s="317" t="s">
        <v>376</v>
      </c>
      <c r="J104" s="317" t="s">
        <v>377</v>
      </c>
      <c r="K104" s="317" t="s">
        <v>378</v>
      </c>
      <c r="L104" s="317" t="s">
        <v>379</v>
      </c>
      <c r="M104" s="317"/>
      <c r="N104" s="317"/>
      <c r="O104" s="317"/>
      <c r="P104" s="317" t="s">
        <v>381</v>
      </c>
      <c r="Q104" s="317"/>
      <c r="R104" s="317" t="s">
        <v>382</v>
      </c>
      <c r="S104" s="317" t="s">
        <v>383</v>
      </c>
      <c r="T104" s="317" t="s">
        <v>384</v>
      </c>
    </row>
    <row r="105" spans="1:20" ht="21.75" customHeight="1" hidden="1" thickBot="1">
      <c r="A105" s="403"/>
      <c r="B105" s="298" t="s">
        <v>22</v>
      </c>
      <c r="C105" s="299"/>
      <c r="D105" s="300"/>
      <c r="E105" s="300"/>
      <c r="F105" s="300"/>
      <c r="G105" s="301"/>
      <c r="H105" s="301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</row>
    <row r="106" spans="1:20" ht="21.75" customHeight="1" hidden="1">
      <c r="A106" s="411" t="s">
        <v>388</v>
      </c>
      <c r="B106" s="291" t="s">
        <v>373</v>
      </c>
      <c r="C106" s="386" t="s">
        <v>49</v>
      </c>
      <c r="D106" s="353">
        <v>7.5</v>
      </c>
      <c r="E106" s="302">
        <v>6.69</v>
      </c>
      <c r="F106" s="302">
        <v>35.8</v>
      </c>
      <c r="G106" s="302">
        <v>233.05</v>
      </c>
      <c r="H106" s="310"/>
      <c r="I106" s="328">
        <v>232</v>
      </c>
      <c r="J106" s="421">
        <v>123</v>
      </c>
      <c r="K106" s="328">
        <v>304</v>
      </c>
      <c r="L106" s="328">
        <v>5.2</v>
      </c>
      <c r="M106" s="328"/>
      <c r="N106" s="328"/>
      <c r="O106" s="328"/>
      <c r="P106" s="328">
        <v>0.33</v>
      </c>
      <c r="Q106" s="328"/>
      <c r="R106" s="328">
        <v>2</v>
      </c>
      <c r="S106" s="328">
        <v>0</v>
      </c>
      <c r="T106" s="328">
        <v>2.3</v>
      </c>
    </row>
    <row r="107" spans="1:20" ht="21.75" customHeight="1" hidden="1">
      <c r="A107" s="397"/>
      <c r="B107" s="312" t="s">
        <v>92</v>
      </c>
      <c r="C107" s="305">
        <v>25</v>
      </c>
      <c r="D107" s="293">
        <v>1.975</v>
      </c>
      <c r="E107" s="293">
        <v>0.2</v>
      </c>
      <c r="F107" s="293">
        <v>12.2</v>
      </c>
      <c r="G107" s="293">
        <v>58.49999999999999</v>
      </c>
      <c r="H107" s="293"/>
      <c r="I107" s="293">
        <v>0.0275</v>
      </c>
      <c r="J107" s="293">
        <v>0</v>
      </c>
      <c r="K107" s="293">
        <v>0</v>
      </c>
      <c r="L107" s="293">
        <v>0.275</v>
      </c>
      <c r="M107" s="293"/>
      <c r="N107" s="293"/>
      <c r="O107" s="293"/>
      <c r="P107" s="293">
        <v>5</v>
      </c>
      <c r="Q107" s="293"/>
      <c r="R107" s="293">
        <v>16.25</v>
      </c>
      <c r="S107" s="293">
        <v>3.5</v>
      </c>
      <c r="T107" s="293">
        <v>0.275</v>
      </c>
    </row>
    <row r="108" spans="1:20" ht="24.75" customHeight="1" hidden="1" thickBot="1">
      <c r="A108" s="398" t="s">
        <v>392</v>
      </c>
      <c r="B108" s="436" t="s">
        <v>171</v>
      </c>
      <c r="C108" s="437" t="s">
        <v>385</v>
      </c>
      <c r="D108" s="338">
        <v>0.2</v>
      </c>
      <c r="E108" s="338">
        <v>0</v>
      </c>
      <c r="F108" s="338">
        <v>15</v>
      </c>
      <c r="G108" s="348">
        <v>59</v>
      </c>
      <c r="H108" s="348"/>
      <c r="I108" s="339">
        <v>5</v>
      </c>
      <c r="J108" s="339">
        <v>4</v>
      </c>
      <c r="K108" s="339">
        <v>8</v>
      </c>
      <c r="L108" s="339">
        <v>1</v>
      </c>
      <c r="M108" s="339"/>
      <c r="N108" s="339"/>
      <c r="O108" s="339"/>
      <c r="P108" s="339">
        <v>0</v>
      </c>
      <c r="Q108" s="339"/>
      <c r="R108" s="339">
        <v>0</v>
      </c>
      <c r="S108" s="339">
        <v>0</v>
      </c>
      <c r="T108" s="339">
        <v>0</v>
      </c>
    </row>
    <row r="109" spans="1:20" ht="17.25" customHeight="1" hidden="1" thickBot="1">
      <c r="A109" s="408"/>
      <c r="B109" s="307" t="s">
        <v>353</v>
      </c>
      <c r="C109" s="370"/>
      <c r="D109" s="336">
        <f aca="true" t="shared" si="8" ref="D109:T109">SUM(D106:D108)</f>
        <v>9.674999999999999</v>
      </c>
      <c r="E109" s="336">
        <f t="shared" si="8"/>
        <v>6.890000000000001</v>
      </c>
      <c r="F109" s="336">
        <f t="shared" si="8"/>
        <v>63</v>
      </c>
      <c r="G109" s="336">
        <f t="shared" si="8"/>
        <v>350.55</v>
      </c>
      <c r="H109" s="336"/>
      <c r="I109" s="424">
        <f t="shared" si="8"/>
        <v>237.0275</v>
      </c>
      <c r="J109" s="435">
        <f t="shared" si="8"/>
        <v>127</v>
      </c>
      <c r="K109" s="336">
        <f t="shared" si="8"/>
        <v>312</v>
      </c>
      <c r="L109" s="336">
        <f t="shared" si="8"/>
        <v>6.4750000000000005</v>
      </c>
      <c r="M109" s="336"/>
      <c r="N109" s="336"/>
      <c r="O109" s="336"/>
      <c r="P109" s="336">
        <f t="shared" si="8"/>
        <v>5.33</v>
      </c>
      <c r="Q109" s="336"/>
      <c r="R109" s="336">
        <f t="shared" si="8"/>
        <v>18.25</v>
      </c>
      <c r="S109" s="336">
        <f t="shared" si="8"/>
        <v>3.5</v>
      </c>
      <c r="T109" s="336">
        <f t="shared" si="8"/>
        <v>2.5749999999999997</v>
      </c>
    </row>
    <row r="110" spans="2:8" ht="16.5" customHeight="1" thickBot="1">
      <c r="B110" s="384" t="s">
        <v>364</v>
      </c>
      <c r="C110" s="318"/>
      <c r="D110" s="321"/>
      <c r="E110" s="321"/>
      <c r="F110" s="321"/>
      <c r="G110" s="318"/>
      <c r="H110" s="318"/>
    </row>
    <row r="111" spans="1:20" ht="16.5" customHeight="1">
      <c r="A111" s="582" t="s">
        <v>430</v>
      </c>
      <c r="B111" s="584" t="s">
        <v>11</v>
      </c>
      <c r="C111" s="356" t="s">
        <v>12</v>
      </c>
      <c r="D111" s="576" t="s">
        <v>15</v>
      </c>
      <c r="E111" s="577"/>
      <c r="F111" s="578"/>
      <c r="G111" s="324" t="s">
        <v>16</v>
      </c>
      <c r="H111" s="576" t="s">
        <v>424</v>
      </c>
      <c r="I111" s="586"/>
      <c r="J111" s="586"/>
      <c r="K111" s="586"/>
      <c r="L111" s="586"/>
      <c r="M111" s="586"/>
      <c r="N111" s="586"/>
      <c r="O111" s="587"/>
      <c r="P111" s="576" t="s">
        <v>380</v>
      </c>
      <c r="Q111" s="577"/>
      <c r="R111" s="577"/>
      <c r="S111" s="577"/>
      <c r="T111" s="578"/>
    </row>
    <row r="112" spans="1:20" ht="36" customHeight="1" thickBot="1">
      <c r="A112" s="594"/>
      <c r="B112" s="596"/>
      <c r="C112" s="481" t="s">
        <v>17</v>
      </c>
      <c r="D112" s="482" t="s">
        <v>18</v>
      </c>
      <c r="E112" s="482" t="s">
        <v>19</v>
      </c>
      <c r="F112" s="482" t="s">
        <v>20</v>
      </c>
      <c r="G112" s="482" t="s">
        <v>21</v>
      </c>
      <c r="H112" s="462" t="s">
        <v>425</v>
      </c>
      <c r="I112" s="462" t="s">
        <v>376</v>
      </c>
      <c r="J112" s="462" t="s">
        <v>377</v>
      </c>
      <c r="K112" s="462" t="s">
        <v>378</v>
      </c>
      <c r="L112" s="462" t="s">
        <v>379</v>
      </c>
      <c r="M112" s="462" t="s">
        <v>429</v>
      </c>
      <c r="N112" s="462" t="s">
        <v>426</v>
      </c>
      <c r="O112" s="462" t="s">
        <v>427</v>
      </c>
      <c r="P112" s="482" t="s">
        <v>381</v>
      </c>
      <c r="Q112" s="482" t="s">
        <v>428</v>
      </c>
      <c r="R112" s="482" t="s">
        <v>382</v>
      </c>
      <c r="S112" s="482" t="s">
        <v>412</v>
      </c>
      <c r="T112" s="482" t="s">
        <v>423</v>
      </c>
    </row>
    <row r="113" spans="1:24" ht="22.5" customHeight="1" thickBot="1">
      <c r="A113" s="406"/>
      <c r="B113" s="331" t="s">
        <v>22</v>
      </c>
      <c r="C113" s="332"/>
      <c r="D113" s="333"/>
      <c r="E113" s="333"/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/>
      <c r="R113" s="333"/>
      <c r="S113" s="333"/>
      <c r="T113" s="334"/>
      <c r="X113" s="483"/>
    </row>
    <row r="114" spans="1:20" ht="24.75" customHeight="1">
      <c r="A114" s="541" t="s">
        <v>394</v>
      </c>
      <c r="B114" s="455" t="s">
        <v>366</v>
      </c>
      <c r="C114" s="438" t="s">
        <v>49</v>
      </c>
      <c r="D114" s="310">
        <v>9.24</v>
      </c>
      <c r="E114" s="310">
        <v>8.03</v>
      </c>
      <c r="F114" s="310">
        <v>45.67</v>
      </c>
      <c r="G114" s="310">
        <v>293.05</v>
      </c>
      <c r="H114" s="310">
        <v>163.18</v>
      </c>
      <c r="I114" s="328">
        <v>224</v>
      </c>
      <c r="J114" s="328">
        <v>95</v>
      </c>
      <c r="K114" s="328">
        <v>194</v>
      </c>
      <c r="L114" s="328">
        <v>3.2</v>
      </c>
      <c r="M114" s="328">
        <v>7.9</v>
      </c>
      <c r="N114" s="328">
        <v>1.76</v>
      </c>
      <c r="O114" s="328">
        <v>39</v>
      </c>
      <c r="P114" s="328">
        <v>0.23</v>
      </c>
      <c r="Q114" s="328">
        <v>0.01</v>
      </c>
      <c r="R114" s="328">
        <v>0</v>
      </c>
      <c r="S114" s="328">
        <v>1.9</v>
      </c>
      <c r="T114" s="328">
        <v>0.65</v>
      </c>
    </row>
    <row r="115" spans="1:20" ht="24.75" customHeight="1">
      <c r="A115" s="397" t="s">
        <v>310</v>
      </c>
      <c r="B115" s="448" t="s">
        <v>400</v>
      </c>
      <c r="C115" s="344" t="s">
        <v>202</v>
      </c>
      <c r="D115" s="293">
        <v>1.88</v>
      </c>
      <c r="E115" s="293">
        <v>0.2</v>
      </c>
      <c r="F115" s="293">
        <v>12.85</v>
      </c>
      <c r="G115" s="296">
        <v>60.7</v>
      </c>
      <c r="H115" s="296">
        <v>58.1</v>
      </c>
      <c r="I115" s="293">
        <v>4.75</v>
      </c>
      <c r="J115" s="293">
        <v>16.25</v>
      </c>
      <c r="K115" s="293">
        <v>3.25</v>
      </c>
      <c r="L115" s="293">
        <v>0.3</v>
      </c>
      <c r="M115" s="293">
        <v>0.06</v>
      </c>
      <c r="N115" s="293">
        <v>13.51</v>
      </c>
      <c r="O115" s="293">
        <v>24.2</v>
      </c>
      <c r="P115" s="293">
        <v>0.03</v>
      </c>
      <c r="Q115" s="293">
        <v>0.176</v>
      </c>
      <c r="R115" s="293">
        <v>0</v>
      </c>
      <c r="S115" s="293">
        <v>0</v>
      </c>
      <c r="T115" s="296">
        <v>78</v>
      </c>
    </row>
    <row r="116" spans="1:20" ht="24.75" customHeight="1">
      <c r="A116" s="453" t="s">
        <v>431</v>
      </c>
      <c r="B116" s="327" t="s">
        <v>432</v>
      </c>
      <c r="C116" s="344">
        <v>20</v>
      </c>
      <c r="D116" s="310">
        <v>4.6</v>
      </c>
      <c r="E116" s="310">
        <v>5.9</v>
      </c>
      <c r="F116" s="310">
        <v>15</v>
      </c>
      <c r="G116" s="471">
        <v>72.6</v>
      </c>
      <c r="H116" s="471">
        <v>29</v>
      </c>
      <c r="I116" s="310">
        <v>176</v>
      </c>
      <c r="J116" s="310">
        <v>9</v>
      </c>
      <c r="K116" s="449">
        <v>130</v>
      </c>
      <c r="L116" s="310">
        <v>0.2</v>
      </c>
      <c r="M116" s="310">
        <v>0</v>
      </c>
      <c r="N116" s="310">
        <v>2.9</v>
      </c>
      <c r="O116" s="310">
        <v>0</v>
      </c>
      <c r="P116" s="310">
        <v>0.01</v>
      </c>
      <c r="Q116" s="310">
        <v>0.06</v>
      </c>
      <c r="R116" s="310">
        <v>0.14</v>
      </c>
      <c r="S116" s="310">
        <v>52</v>
      </c>
      <c r="T116" s="310">
        <v>0.19</v>
      </c>
    </row>
    <row r="117" spans="1:20" ht="24.75" customHeight="1">
      <c r="A117" s="294" t="s">
        <v>433</v>
      </c>
      <c r="B117" s="448" t="s">
        <v>417</v>
      </c>
      <c r="C117" s="344">
        <v>30</v>
      </c>
      <c r="D117" s="293">
        <v>1.88</v>
      </c>
      <c r="E117" s="293">
        <v>0.2</v>
      </c>
      <c r="F117" s="293">
        <v>12.85</v>
      </c>
      <c r="G117" s="296">
        <v>60.7</v>
      </c>
      <c r="H117" s="296">
        <v>166</v>
      </c>
      <c r="I117" s="293">
        <v>4.75</v>
      </c>
      <c r="J117" s="293">
        <v>16.25</v>
      </c>
      <c r="K117" s="293">
        <v>3.25</v>
      </c>
      <c r="L117" s="293">
        <v>0.3</v>
      </c>
      <c r="M117" s="293">
        <v>1.1</v>
      </c>
      <c r="N117" s="293">
        <v>2</v>
      </c>
      <c r="O117" s="293">
        <v>4.8</v>
      </c>
      <c r="P117" s="293">
        <v>0.03</v>
      </c>
      <c r="Q117" s="293">
        <v>0.01</v>
      </c>
      <c r="R117" s="293">
        <v>0</v>
      </c>
      <c r="S117" s="293">
        <v>0</v>
      </c>
      <c r="T117" s="293">
        <v>0</v>
      </c>
    </row>
    <row r="118" spans="1:20" ht="21" customHeight="1" thickBot="1">
      <c r="A118" s="303" t="s">
        <v>392</v>
      </c>
      <c r="B118" s="303" t="s">
        <v>438</v>
      </c>
      <c r="C118" s="470">
        <v>200</v>
      </c>
      <c r="D118" s="293">
        <v>0.2</v>
      </c>
      <c r="E118" s="293">
        <v>0</v>
      </c>
      <c r="F118" s="293">
        <v>10</v>
      </c>
      <c r="G118" s="304">
        <v>41</v>
      </c>
      <c r="H118" s="304">
        <v>0</v>
      </c>
      <c r="I118" s="293">
        <v>5</v>
      </c>
      <c r="J118" s="293">
        <v>4</v>
      </c>
      <c r="K118" s="293">
        <v>8</v>
      </c>
      <c r="L118" s="293">
        <v>1</v>
      </c>
      <c r="M118" s="293">
        <v>0</v>
      </c>
      <c r="N118" s="293">
        <v>0</v>
      </c>
      <c r="O118" s="293">
        <v>0</v>
      </c>
      <c r="P118" s="293">
        <v>0</v>
      </c>
      <c r="Q118" s="293">
        <v>0</v>
      </c>
      <c r="R118" s="293">
        <v>0</v>
      </c>
      <c r="S118" s="293">
        <v>0</v>
      </c>
      <c r="T118" s="293">
        <v>0</v>
      </c>
    </row>
    <row r="119" spans="1:20" ht="21" customHeight="1" thickBot="1">
      <c r="A119" s="408"/>
      <c r="B119" s="307" t="s">
        <v>353</v>
      </c>
      <c r="C119" s="468">
        <v>507</v>
      </c>
      <c r="D119" s="336">
        <f aca="true" t="shared" si="9" ref="D119:T119">SUM(D114:D118)</f>
        <v>17.8</v>
      </c>
      <c r="E119" s="336">
        <f t="shared" si="9"/>
        <v>14.329999999999998</v>
      </c>
      <c r="F119" s="336">
        <f t="shared" si="9"/>
        <v>96.37</v>
      </c>
      <c r="G119" s="336">
        <f t="shared" si="9"/>
        <v>528.05</v>
      </c>
      <c r="H119" s="336">
        <f t="shared" si="9"/>
        <v>416.28</v>
      </c>
      <c r="I119" s="424">
        <f t="shared" si="9"/>
        <v>414.5</v>
      </c>
      <c r="J119" s="435">
        <f t="shared" si="9"/>
        <v>140.5</v>
      </c>
      <c r="K119" s="336">
        <f t="shared" si="9"/>
        <v>338.5</v>
      </c>
      <c r="L119" s="336">
        <f t="shared" si="9"/>
        <v>5</v>
      </c>
      <c r="M119" s="336">
        <f t="shared" si="9"/>
        <v>9.06</v>
      </c>
      <c r="N119" s="336">
        <f t="shared" si="9"/>
        <v>20.169999999999998</v>
      </c>
      <c r="O119" s="336">
        <f t="shared" si="9"/>
        <v>68</v>
      </c>
      <c r="P119" s="336">
        <f t="shared" si="9"/>
        <v>0.30000000000000004</v>
      </c>
      <c r="Q119" s="336">
        <f t="shared" si="9"/>
        <v>0.256</v>
      </c>
      <c r="R119" s="336">
        <f t="shared" si="9"/>
        <v>0.14</v>
      </c>
      <c r="S119" s="336">
        <f t="shared" si="9"/>
        <v>53.9</v>
      </c>
      <c r="T119" s="336">
        <f t="shared" si="9"/>
        <v>78.84</v>
      </c>
    </row>
    <row r="120" spans="1:20" ht="27" customHeight="1" thickBot="1">
      <c r="A120" s="409"/>
      <c r="B120" s="367"/>
      <c r="C120" s="41"/>
      <c r="D120" s="40"/>
      <c r="E120" s="321" t="s">
        <v>441</v>
      </c>
      <c r="F120" s="321"/>
      <c r="G120" s="40"/>
      <c r="H120" s="40"/>
      <c r="I120" s="440"/>
      <c r="J120" s="42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9.5" customHeight="1">
      <c r="A121" s="582" t="s">
        <v>430</v>
      </c>
      <c r="B121" s="588" t="s">
        <v>11</v>
      </c>
      <c r="C121" s="356" t="s">
        <v>12</v>
      </c>
      <c r="D121" s="576" t="s">
        <v>15</v>
      </c>
      <c r="E121" s="577"/>
      <c r="F121" s="578"/>
      <c r="G121" s="324" t="s">
        <v>16</v>
      </c>
      <c r="H121" s="576" t="s">
        <v>424</v>
      </c>
      <c r="I121" s="586"/>
      <c r="J121" s="586"/>
      <c r="K121" s="586"/>
      <c r="L121" s="586"/>
      <c r="M121" s="586"/>
      <c r="N121" s="586"/>
      <c r="O121" s="587"/>
      <c r="P121" s="576" t="s">
        <v>380</v>
      </c>
      <c r="Q121" s="577"/>
      <c r="R121" s="577"/>
      <c r="S121" s="577"/>
      <c r="T121" s="578"/>
    </row>
    <row r="122" spans="1:20" ht="36" customHeight="1" thickBot="1">
      <c r="A122" s="594"/>
      <c r="B122" s="595"/>
      <c r="C122" s="481" t="s">
        <v>17</v>
      </c>
      <c r="D122" s="482" t="s">
        <v>18</v>
      </c>
      <c r="E122" s="482" t="s">
        <v>19</v>
      </c>
      <c r="F122" s="482" t="s">
        <v>20</v>
      </c>
      <c r="G122" s="482" t="s">
        <v>21</v>
      </c>
      <c r="H122" s="462" t="s">
        <v>425</v>
      </c>
      <c r="I122" s="462" t="s">
        <v>376</v>
      </c>
      <c r="J122" s="462" t="s">
        <v>377</v>
      </c>
      <c r="K122" s="462" t="s">
        <v>378</v>
      </c>
      <c r="L122" s="462" t="s">
        <v>379</v>
      </c>
      <c r="M122" s="462" t="s">
        <v>429</v>
      </c>
      <c r="N122" s="462" t="s">
        <v>426</v>
      </c>
      <c r="O122" s="462" t="s">
        <v>427</v>
      </c>
      <c r="P122" s="482" t="s">
        <v>381</v>
      </c>
      <c r="Q122" s="482" t="s">
        <v>428</v>
      </c>
      <c r="R122" s="482" t="s">
        <v>382</v>
      </c>
      <c r="S122" s="482" t="s">
        <v>412</v>
      </c>
      <c r="T122" s="482" t="s">
        <v>423</v>
      </c>
    </row>
    <row r="123" spans="1:20" ht="19.5" customHeight="1" thickBot="1">
      <c r="A123" s="537"/>
      <c r="B123" s="331" t="s">
        <v>22</v>
      </c>
      <c r="C123" s="332"/>
      <c r="D123" s="333"/>
      <c r="E123" s="333"/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/>
      <c r="R123" s="333"/>
      <c r="S123" s="333"/>
      <c r="T123" s="334"/>
    </row>
    <row r="124" spans="1:20" ht="33.75" customHeight="1">
      <c r="A124" s="453" t="s">
        <v>465</v>
      </c>
      <c r="B124" s="528" t="s">
        <v>466</v>
      </c>
      <c r="C124" s="524">
        <v>130</v>
      </c>
      <c r="D124" s="310">
        <v>12.9</v>
      </c>
      <c r="E124" s="310">
        <v>10.7</v>
      </c>
      <c r="F124" s="310">
        <v>18.5</v>
      </c>
      <c r="G124" s="328">
        <v>178.1</v>
      </c>
      <c r="H124" s="328">
        <v>92</v>
      </c>
      <c r="I124" s="310">
        <v>37.1</v>
      </c>
      <c r="J124" s="310">
        <v>5.2</v>
      </c>
      <c r="K124" s="449">
        <v>34.9</v>
      </c>
      <c r="L124" s="310">
        <v>0.18</v>
      </c>
      <c r="M124" s="310">
        <v>7.92</v>
      </c>
      <c r="N124" s="310">
        <v>26</v>
      </c>
      <c r="O124" s="310">
        <v>28</v>
      </c>
      <c r="P124" s="310">
        <v>0.02</v>
      </c>
      <c r="Q124" s="310">
        <v>0.2</v>
      </c>
      <c r="R124" s="310">
        <v>0.12</v>
      </c>
      <c r="S124" s="310">
        <v>19.8</v>
      </c>
      <c r="T124" s="310">
        <v>0.01</v>
      </c>
    </row>
    <row r="125" spans="1:20" ht="21" customHeight="1">
      <c r="A125" s="294" t="s">
        <v>433</v>
      </c>
      <c r="B125" s="448" t="s">
        <v>417</v>
      </c>
      <c r="C125" s="344">
        <v>30</v>
      </c>
      <c r="D125" s="293">
        <v>1.88</v>
      </c>
      <c r="E125" s="293">
        <v>0.2</v>
      </c>
      <c r="F125" s="293">
        <v>12.85</v>
      </c>
      <c r="G125" s="296">
        <v>60.7</v>
      </c>
      <c r="H125" s="296">
        <v>166</v>
      </c>
      <c r="I125" s="293">
        <v>4.75</v>
      </c>
      <c r="J125" s="293">
        <v>16.25</v>
      </c>
      <c r="K125" s="293">
        <v>3.25</v>
      </c>
      <c r="L125" s="293">
        <v>0.3</v>
      </c>
      <c r="M125" s="293">
        <v>1.1</v>
      </c>
      <c r="N125" s="293">
        <v>2</v>
      </c>
      <c r="O125" s="293">
        <v>4.8</v>
      </c>
      <c r="P125" s="293">
        <v>0.03</v>
      </c>
      <c r="Q125" s="293">
        <v>0.01</v>
      </c>
      <c r="R125" s="293">
        <v>0</v>
      </c>
      <c r="S125" s="293">
        <v>0</v>
      </c>
      <c r="T125" s="293">
        <v>0</v>
      </c>
    </row>
    <row r="126" spans="1:20" ht="24.75" customHeight="1" thickBot="1">
      <c r="A126" s="469" t="s">
        <v>390</v>
      </c>
      <c r="B126" s="538" t="s">
        <v>370</v>
      </c>
      <c r="C126" s="474">
        <v>200</v>
      </c>
      <c r="D126" s="338">
        <v>0.3</v>
      </c>
      <c r="E126" s="338">
        <v>0</v>
      </c>
      <c r="F126" s="338">
        <v>15</v>
      </c>
      <c r="G126" s="339">
        <v>40</v>
      </c>
      <c r="H126" s="339">
        <v>10.8</v>
      </c>
      <c r="I126" s="338">
        <v>8</v>
      </c>
      <c r="J126" s="338">
        <v>5</v>
      </c>
      <c r="K126" s="338">
        <v>10</v>
      </c>
      <c r="L126" s="338">
        <v>1</v>
      </c>
      <c r="M126" s="338">
        <v>0</v>
      </c>
      <c r="N126" s="338">
        <v>0.02</v>
      </c>
      <c r="O126" s="338">
        <v>0.7</v>
      </c>
      <c r="P126" s="338">
        <v>0</v>
      </c>
      <c r="Q126" s="338">
        <v>0</v>
      </c>
      <c r="R126" s="338">
        <v>3</v>
      </c>
      <c r="S126" s="338">
        <v>0</v>
      </c>
      <c r="T126" s="338">
        <v>0</v>
      </c>
    </row>
    <row r="127" spans="1:20" ht="21" customHeight="1" thickBot="1">
      <c r="A127" s="408"/>
      <c r="B127" s="463" t="s">
        <v>353</v>
      </c>
      <c r="C127" s="468">
        <f aca="true" t="shared" si="10" ref="C127:T127">SUM(C124:C126)</f>
        <v>360</v>
      </c>
      <c r="D127" s="336">
        <f t="shared" si="10"/>
        <v>15.080000000000002</v>
      </c>
      <c r="E127" s="336">
        <f t="shared" si="10"/>
        <v>10.899999999999999</v>
      </c>
      <c r="F127" s="336">
        <f t="shared" si="10"/>
        <v>46.35</v>
      </c>
      <c r="G127" s="336">
        <f t="shared" si="10"/>
        <v>278.8</v>
      </c>
      <c r="H127" s="336">
        <f t="shared" si="10"/>
        <v>268.8</v>
      </c>
      <c r="I127" s="424">
        <f t="shared" si="10"/>
        <v>49.85</v>
      </c>
      <c r="J127" s="435">
        <f t="shared" si="10"/>
        <v>26.45</v>
      </c>
      <c r="K127" s="336">
        <f t="shared" si="10"/>
        <v>48.15</v>
      </c>
      <c r="L127" s="336">
        <f t="shared" si="10"/>
        <v>1.48</v>
      </c>
      <c r="M127" s="336">
        <f t="shared" si="10"/>
        <v>9.02</v>
      </c>
      <c r="N127" s="336">
        <f t="shared" si="10"/>
        <v>28.02</v>
      </c>
      <c r="O127" s="336">
        <f t="shared" si="10"/>
        <v>33.5</v>
      </c>
      <c r="P127" s="336">
        <f t="shared" si="10"/>
        <v>0.05</v>
      </c>
      <c r="Q127" s="336">
        <f t="shared" si="10"/>
        <v>0.21000000000000002</v>
      </c>
      <c r="R127" s="336">
        <f t="shared" si="10"/>
        <v>3.12</v>
      </c>
      <c r="S127" s="336">
        <f t="shared" si="10"/>
        <v>19.8</v>
      </c>
      <c r="T127" s="336">
        <f t="shared" si="10"/>
        <v>0.01</v>
      </c>
    </row>
    <row r="128" spans="1:20" ht="19.5" customHeight="1">
      <c r="A128" s="409"/>
      <c r="B128" s="367"/>
      <c r="C128" s="41"/>
      <c r="D128" s="40"/>
      <c r="E128" s="40"/>
      <c r="F128" s="40"/>
      <c r="G128" s="40"/>
      <c r="H128" s="40"/>
      <c r="I128" s="440"/>
      <c r="J128" s="42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9.5" customHeight="1">
      <c r="A129" s="409"/>
      <c r="B129" s="367"/>
      <c r="C129" s="41"/>
      <c r="D129" s="40"/>
      <c r="E129" s="40"/>
      <c r="F129" s="40"/>
      <c r="G129" s="40"/>
      <c r="H129" s="40"/>
      <c r="I129" s="440"/>
      <c r="J129" s="42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2" s="25" customFormat="1" ht="16.5" customHeight="1">
      <c r="A130" s="219"/>
      <c r="B130" s="383" t="s">
        <v>165</v>
      </c>
      <c r="C130" s="318"/>
      <c r="D130" s="321"/>
      <c r="E130" s="321" t="s">
        <v>440</v>
      </c>
      <c r="F130" s="321"/>
      <c r="G130" s="321"/>
      <c r="H130" s="321"/>
      <c r="I130" s="52"/>
      <c r="J130" s="321" t="s">
        <v>476</v>
      </c>
      <c r="K130" s="321"/>
      <c r="L130" s="321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25" customFormat="1" ht="16.5" customHeight="1">
      <c r="A131" s="219"/>
      <c r="B131" s="383" t="s">
        <v>361</v>
      </c>
      <c r="C131" s="41"/>
      <c r="D131" s="40"/>
      <c r="E131" s="40"/>
      <c r="F131" s="40"/>
      <c r="G131" s="40"/>
      <c r="H131" s="40"/>
      <c r="I131" s="5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25" customFormat="1" ht="16.5" customHeight="1">
      <c r="A132" s="219"/>
      <c r="B132" s="383" t="s">
        <v>357</v>
      </c>
      <c r="C132" s="41"/>
      <c r="D132" s="40"/>
      <c r="E132" s="40"/>
      <c r="F132" s="40"/>
      <c r="G132" s="40"/>
      <c r="H132" s="40"/>
      <c r="I132" s="5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25" customFormat="1" ht="16.5" customHeight="1" thickBot="1">
      <c r="A133" s="220"/>
      <c r="B133" s="19" t="s">
        <v>364</v>
      </c>
      <c r="C133" s="318"/>
      <c r="D133" s="321"/>
      <c r="E133" s="321"/>
      <c r="F133" s="321"/>
      <c r="G133" s="321"/>
      <c r="H133" s="321"/>
      <c r="I133" s="5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25" customFormat="1" ht="16.5" customHeight="1">
      <c r="A134" s="582" t="s">
        <v>430</v>
      </c>
      <c r="B134" s="588" t="s">
        <v>11</v>
      </c>
      <c r="C134" s="356" t="s">
        <v>12</v>
      </c>
      <c r="D134" s="576" t="s">
        <v>15</v>
      </c>
      <c r="E134" s="577"/>
      <c r="F134" s="578"/>
      <c r="G134" s="324" t="s">
        <v>16</v>
      </c>
      <c r="H134" s="576" t="s">
        <v>424</v>
      </c>
      <c r="I134" s="586"/>
      <c r="J134" s="586"/>
      <c r="K134" s="586"/>
      <c r="L134" s="586"/>
      <c r="M134" s="586"/>
      <c r="N134" s="586"/>
      <c r="O134" s="587"/>
      <c r="P134" s="576" t="s">
        <v>380</v>
      </c>
      <c r="Q134" s="577"/>
      <c r="R134" s="577"/>
      <c r="S134" s="577"/>
      <c r="T134" s="578"/>
      <c r="U134" s="6"/>
      <c r="V134" s="6"/>
    </row>
    <row r="135" spans="1:22" s="25" customFormat="1" ht="36" customHeight="1" thickBot="1">
      <c r="A135" s="583"/>
      <c r="B135" s="589"/>
      <c r="C135" s="382" t="s">
        <v>17</v>
      </c>
      <c r="D135" s="306" t="s">
        <v>18</v>
      </c>
      <c r="E135" s="306" t="s">
        <v>19</v>
      </c>
      <c r="F135" s="306" t="s">
        <v>20</v>
      </c>
      <c r="G135" s="306" t="s">
        <v>21</v>
      </c>
      <c r="H135" s="461" t="s">
        <v>425</v>
      </c>
      <c r="I135" s="461" t="s">
        <v>376</v>
      </c>
      <c r="J135" s="461" t="s">
        <v>377</v>
      </c>
      <c r="K135" s="461" t="s">
        <v>378</v>
      </c>
      <c r="L135" s="461" t="s">
        <v>379</v>
      </c>
      <c r="M135" s="461" t="s">
        <v>429</v>
      </c>
      <c r="N135" s="462" t="s">
        <v>426</v>
      </c>
      <c r="O135" s="462" t="s">
        <v>427</v>
      </c>
      <c r="P135" s="317" t="s">
        <v>381</v>
      </c>
      <c r="Q135" s="317" t="s">
        <v>428</v>
      </c>
      <c r="R135" s="317" t="s">
        <v>382</v>
      </c>
      <c r="S135" s="317" t="s">
        <v>412</v>
      </c>
      <c r="T135" s="317" t="s">
        <v>423</v>
      </c>
      <c r="U135" s="6"/>
      <c r="V135" s="6"/>
    </row>
    <row r="136" spans="1:22" s="25" customFormat="1" ht="16.5" customHeight="1" thickBot="1">
      <c r="A136" s="537"/>
      <c r="B136" s="331" t="s">
        <v>22</v>
      </c>
      <c r="C136" s="332"/>
      <c r="D136" s="333"/>
      <c r="E136" s="333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/>
      <c r="R136" s="333"/>
      <c r="S136" s="333"/>
      <c r="T136" s="334"/>
      <c r="U136" s="6"/>
      <c r="V136" s="6"/>
    </row>
    <row r="137" spans="1:22" s="25" customFormat="1" ht="39" customHeight="1">
      <c r="A137" s="327" t="s">
        <v>402</v>
      </c>
      <c r="B137" s="428" t="s">
        <v>422</v>
      </c>
      <c r="C137" s="344" t="s">
        <v>479</v>
      </c>
      <c r="D137" s="429">
        <v>15.6</v>
      </c>
      <c r="E137" s="310">
        <v>17.2</v>
      </c>
      <c r="F137" s="310">
        <v>30.8</v>
      </c>
      <c r="G137" s="310">
        <v>312</v>
      </c>
      <c r="H137" s="449">
        <v>1048</v>
      </c>
      <c r="I137" s="310">
        <v>26</v>
      </c>
      <c r="J137" s="310">
        <v>52</v>
      </c>
      <c r="K137" s="310">
        <v>142</v>
      </c>
      <c r="L137" s="310">
        <v>4</v>
      </c>
      <c r="M137" s="310">
        <v>15.5</v>
      </c>
      <c r="N137" s="310">
        <v>20.03</v>
      </c>
      <c r="O137" s="310">
        <v>22.77</v>
      </c>
      <c r="P137" s="310">
        <v>0.28</v>
      </c>
      <c r="Q137" s="310">
        <v>0.7</v>
      </c>
      <c r="R137" s="310">
        <v>13</v>
      </c>
      <c r="S137" s="310">
        <v>15.06</v>
      </c>
      <c r="T137" s="310">
        <v>0.04</v>
      </c>
      <c r="U137" s="6"/>
      <c r="V137" s="6"/>
    </row>
    <row r="138" spans="1:22" s="25" customFormat="1" ht="27.75" customHeight="1">
      <c r="A138" s="294" t="s">
        <v>433</v>
      </c>
      <c r="B138" s="436" t="s">
        <v>405</v>
      </c>
      <c r="C138" s="305">
        <v>25</v>
      </c>
      <c r="D138" s="293">
        <v>1.4</v>
      </c>
      <c r="E138" s="293">
        <v>0.28</v>
      </c>
      <c r="F138" s="293">
        <v>10.25</v>
      </c>
      <c r="G138" s="293">
        <v>51.5</v>
      </c>
      <c r="H138" s="293">
        <v>78</v>
      </c>
      <c r="I138" s="293">
        <v>7.25</v>
      </c>
      <c r="J138" s="293">
        <v>37.5</v>
      </c>
      <c r="K138" s="293">
        <v>11.75</v>
      </c>
      <c r="L138" s="293">
        <v>0.95</v>
      </c>
      <c r="M138" s="293">
        <v>1.4</v>
      </c>
      <c r="N138" s="293">
        <v>1.8</v>
      </c>
      <c r="O138" s="293">
        <v>8</v>
      </c>
      <c r="P138" s="293">
        <v>0.04</v>
      </c>
      <c r="Q138" s="293">
        <v>0.08</v>
      </c>
      <c r="R138" s="293">
        <v>0</v>
      </c>
      <c r="S138" s="293">
        <v>0</v>
      </c>
      <c r="T138" s="293">
        <v>0</v>
      </c>
      <c r="U138" s="6"/>
      <c r="V138" s="6"/>
    </row>
    <row r="139" spans="1:22" s="25" customFormat="1" ht="27" customHeight="1" thickBot="1">
      <c r="A139" s="398" t="s">
        <v>313</v>
      </c>
      <c r="B139" s="538" t="s">
        <v>414</v>
      </c>
      <c r="C139" s="484">
        <v>200</v>
      </c>
      <c r="D139" s="348">
        <v>0.6</v>
      </c>
      <c r="E139" s="338">
        <v>0.1</v>
      </c>
      <c r="F139" s="338">
        <v>26.4</v>
      </c>
      <c r="G139" s="339">
        <v>108</v>
      </c>
      <c r="H139" s="459">
        <v>0</v>
      </c>
      <c r="I139" s="419">
        <v>21</v>
      </c>
      <c r="J139" s="419">
        <v>16</v>
      </c>
      <c r="K139" s="419">
        <v>23</v>
      </c>
      <c r="L139" s="419">
        <v>0.7</v>
      </c>
      <c r="M139" s="419">
        <v>0</v>
      </c>
      <c r="N139" s="419">
        <v>0</v>
      </c>
      <c r="O139" s="419">
        <v>0</v>
      </c>
      <c r="P139" s="419">
        <v>0.02</v>
      </c>
      <c r="Q139" s="419">
        <v>0</v>
      </c>
      <c r="R139" s="419">
        <v>0</v>
      </c>
      <c r="S139" s="419">
        <v>15</v>
      </c>
      <c r="T139" s="419">
        <v>0.5</v>
      </c>
      <c r="U139" s="6"/>
      <c r="V139" s="6"/>
    </row>
    <row r="140" spans="1:22" s="25" customFormat="1" ht="30" customHeight="1" thickBot="1">
      <c r="A140" s="485"/>
      <c r="B140" s="463" t="s">
        <v>354</v>
      </c>
      <c r="C140" s="486">
        <v>425</v>
      </c>
      <c r="D140" s="336">
        <f aca="true" t="shared" si="11" ref="D140:T140">SUM(D137:D139)</f>
        <v>17.6</v>
      </c>
      <c r="E140" s="336">
        <f t="shared" si="11"/>
        <v>17.580000000000002</v>
      </c>
      <c r="F140" s="336">
        <f t="shared" si="11"/>
        <v>67.44999999999999</v>
      </c>
      <c r="G140" s="336">
        <f t="shared" si="11"/>
        <v>471.5</v>
      </c>
      <c r="H140" s="424">
        <f t="shared" si="11"/>
        <v>1126</v>
      </c>
      <c r="I140" s="424">
        <f t="shared" si="11"/>
        <v>54.25</v>
      </c>
      <c r="J140" s="424">
        <f t="shared" si="11"/>
        <v>105.5</v>
      </c>
      <c r="K140" s="336">
        <f t="shared" si="11"/>
        <v>176.75</v>
      </c>
      <c r="L140" s="336">
        <f t="shared" si="11"/>
        <v>5.65</v>
      </c>
      <c r="M140" s="336">
        <f t="shared" si="11"/>
        <v>16.9</v>
      </c>
      <c r="N140" s="336">
        <f t="shared" si="11"/>
        <v>21.830000000000002</v>
      </c>
      <c r="O140" s="336">
        <f t="shared" si="11"/>
        <v>30.77</v>
      </c>
      <c r="P140" s="336">
        <f t="shared" si="11"/>
        <v>0.34</v>
      </c>
      <c r="Q140" s="336">
        <f t="shared" si="11"/>
        <v>0.7799999999999999</v>
      </c>
      <c r="R140" s="336">
        <f t="shared" si="11"/>
        <v>13</v>
      </c>
      <c r="S140" s="336">
        <f t="shared" si="11"/>
        <v>30.060000000000002</v>
      </c>
      <c r="T140" s="336">
        <f t="shared" si="11"/>
        <v>0.54</v>
      </c>
      <c r="U140" s="6"/>
      <c r="V140" s="6"/>
    </row>
    <row r="141" spans="1:22" s="25" customFormat="1" ht="31.5" customHeight="1" thickBot="1">
      <c r="A141" s="498"/>
      <c r="B141" s="367"/>
      <c r="C141" s="499"/>
      <c r="D141" s="40"/>
      <c r="E141" s="321" t="s">
        <v>441</v>
      </c>
      <c r="F141" s="321"/>
      <c r="G141" s="40"/>
      <c r="H141" s="440"/>
      <c r="I141" s="440"/>
      <c r="J141" s="4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6"/>
      <c r="V141" s="6"/>
    </row>
    <row r="142" spans="1:22" s="25" customFormat="1" ht="30" customHeight="1">
      <c r="A142" s="582" t="s">
        <v>430</v>
      </c>
      <c r="B142" s="588" t="s">
        <v>11</v>
      </c>
      <c r="C142" s="356" t="s">
        <v>12</v>
      </c>
      <c r="D142" s="576" t="s">
        <v>15</v>
      </c>
      <c r="E142" s="577"/>
      <c r="F142" s="578"/>
      <c r="G142" s="324" t="s">
        <v>16</v>
      </c>
      <c r="H142" s="576" t="s">
        <v>424</v>
      </c>
      <c r="I142" s="586"/>
      <c r="J142" s="586"/>
      <c r="K142" s="586"/>
      <c r="L142" s="586"/>
      <c r="M142" s="586"/>
      <c r="N142" s="586"/>
      <c r="O142" s="587"/>
      <c r="P142" s="576" t="s">
        <v>380</v>
      </c>
      <c r="Q142" s="577"/>
      <c r="R142" s="577"/>
      <c r="S142" s="577"/>
      <c r="T142" s="578"/>
      <c r="U142" s="6"/>
      <c r="V142" s="6"/>
    </row>
    <row r="143" spans="1:22" s="25" customFormat="1" ht="35.25" customHeight="1" thickBot="1">
      <c r="A143" s="583"/>
      <c r="B143" s="589"/>
      <c r="C143" s="382" t="s">
        <v>17</v>
      </c>
      <c r="D143" s="306" t="s">
        <v>18</v>
      </c>
      <c r="E143" s="306" t="s">
        <v>19</v>
      </c>
      <c r="F143" s="306" t="s">
        <v>20</v>
      </c>
      <c r="G143" s="306" t="s">
        <v>21</v>
      </c>
      <c r="H143" s="461" t="s">
        <v>425</v>
      </c>
      <c r="I143" s="461" t="s">
        <v>376</v>
      </c>
      <c r="J143" s="461" t="s">
        <v>377</v>
      </c>
      <c r="K143" s="461" t="s">
        <v>378</v>
      </c>
      <c r="L143" s="461" t="s">
        <v>379</v>
      </c>
      <c r="M143" s="461" t="s">
        <v>429</v>
      </c>
      <c r="N143" s="462" t="s">
        <v>426</v>
      </c>
      <c r="O143" s="462" t="s">
        <v>427</v>
      </c>
      <c r="P143" s="317" t="s">
        <v>381</v>
      </c>
      <c r="Q143" s="317" t="s">
        <v>428</v>
      </c>
      <c r="R143" s="317" t="s">
        <v>382</v>
      </c>
      <c r="S143" s="317" t="s">
        <v>412</v>
      </c>
      <c r="T143" s="317" t="s">
        <v>423</v>
      </c>
      <c r="U143" s="6"/>
      <c r="V143" s="6"/>
    </row>
    <row r="144" spans="1:22" s="25" customFormat="1" ht="30" customHeight="1">
      <c r="A144" s="540"/>
      <c r="B144" s="500" t="s">
        <v>22</v>
      </c>
      <c r="C144" s="501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502"/>
      <c r="U144" s="6"/>
      <c r="V144" s="6"/>
    </row>
    <row r="145" spans="1:22" s="25" customFormat="1" ht="33.75" customHeight="1">
      <c r="A145" s="455" t="s">
        <v>445</v>
      </c>
      <c r="B145" s="539" t="s">
        <v>444</v>
      </c>
      <c r="C145" s="438">
        <v>100</v>
      </c>
      <c r="D145" s="328">
        <v>3.78</v>
      </c>
      <c r="E145" s="310">
        <v>8.1</v>
      </c>
      <c r="F145" s="310">
        <v>26.28</v>
      </c>
      <c r="G145" s="310">
        <v>196.2</v>
      </c>
      <c r="H145" s="310">
        <v>471</v>
      </c>
      <c r="I145" s="471">
        <v>47</v>
      </c>
      <c r="J145" s="471">
        <v>29</v>
      </c>
      <c r="K145" s="471">
        <v>85</v>
      </c>
      <c r="L145" s="471">
        <v>1.1</v>
      </c>
      <c r="M145" s="478">
        <v>4.4</v>
      </c>
      <c r="N145" s="471">
        <v>0.24</v>
      </c>
      <c r="O145" s="480">
        <v>26.4</v>
      </c>
      <c r="P145" s="471">
        <v>0.14</v>
      </c>
      <c r="Q145" s="471">
        <v>0.06</v>
      </c>
      <c r="R145" s="471">
        <v>5</v>
      </c>
      <c r="S145" s="471">
        <v>1.8</v>
      </c>
      <c r="T145" s="471">
        <v>0.06</v>
      </c>
      <c r="U145" s="6"/>
      <c r="V145" s="6"/>
    </row>
    <row r="146" spans="1:22" s="25" customFormat="1" ht="30" customHeight="1">
      <c r="A146" s="455" t="s">
        <v>437</v>
      </c>
      <c r="B146" s="539" t="s">
        <v>403</v>
      </c>
      <c r="C146" s="438">
        <v>180</v>
      </c>
      <c r="D146" s="328">
        <v>3.78</v>
      </c>
      <c r="E146" s="310">
        <v>8.1</v>
      </c>
      <c r="F146" s="310">
        <v>26.28</v>
      </c>
      <c r="G146" s="310">
        <v>196.2</v>
      </c>
      <c r="H146" s="310">
        <v>471</v>
      </c>
      <c r="I146" s="471">
        <v>47</v>
      </c>
      <c r="J146" s="471">
        <v>29</v>
      </c>
      <c r="K146" s="471">
        <v>85</v>
      </c>
      <c r="L146" s="471">
        <v>1.1</v>
      </c>
      <c r="M146" s="478">
        <v>4.4</v>
      </c>
      <c r="N146" s="471">
        <v>0.24</v>
      </c>
      <c r="O146" s="480">
        <v>26.4</v>
      </c>
      <c r="P146" s="471">
        <v>0.14</v>
      </c>
      <c r="Q146" s="471">
        <v>0.06</v>
      </c>
      <c r="R146" s="471">
        <v>5</v>
      </c>
      <c r="S146" s="471">
        <v>1.8</v>
      </c>
      <c r="T146" s="471">
        <v>0.06</v>
      </c>
      <c r="U146" s="6"/>
      <c r="V146" s="6"/>
    </row>
    <row r="147" spans="1:22" s="25" customFormat="1" ht="33.75" customHeight="1">
      <c r="A147" s="294" t="s">
        <v>433</v>
      </c>
      <c r="B147" s="436" t="s">
        <v>405</v>
      </c>
      <c r="C147" s="305">
        <v>25</v>
      </c>
      <c r="D147" s="293">
        <v>1.4</v>
      </c>
      <c r="E147" s="293">
        <v>0.28</v>
      </c>
      <c r="F147" s="293">
        <v>10.25</v>
      </c>
      <c r="G147" s="293">
        <v>51.5</v>
      </c>
      <c r="H147" s="293">
        <v>78</v>
      </c>
      <c r="I147" s="293">
        <v>7.25</v>
      </c>
      <c r="J147" s="293">
        <v>37.5</v>
      </c>
      <c r="K147" s="293">
        <v>11.75</v>
      </c>
      <c r="L147" s="293">
        <v>0.95</v>
      </c>
      <c r="M147" s="293">
        <v>1.4</v>
      </c>
      <c r="N147" s="293">
        <v>1.8</v>
      </c>
      <c r="O147" s="293">
        <v>8</v>
      </c>
      <c r="P147" s="293">
        <v>0.04</v>
      </c>
      <c r="Q147" s="293">
        <v>0.08</v>
      </c>
      <c r="R147" s="293">
        <v>0</v>
      </c>
      <c r="S147" s="293">
        <v>0</v>
      </c>
      <c r="T147" s="293">
        <v>0</v>
      </c>
      <c r="U147" s="6"/>
      <c r="V147" s="6"/>
    </row>
    <row r="148" spans="1:22" s="25" customFormat="1" ht="30" customHeight="1" thickBot="1">
      <c r="A148" s="398" t="s">
        <v>313</v>
      </c>
      <c r="B148" s="538" t="s">
        <v>414</v>
      </c>
      <c r="C148" s="484">
        <v>200</v>
      </c>
      <c r="D148" s="348">
        <v>0.6</v>
      </c>
      <c r="E148" s="338">
        <v>0.1</v>
      </c>
      <c r="F148" s="338">
        <v>26.4</v>
      </c>
      <c r="G148" s="339">
        <v>108</v>
      </c>
      <c r="H148" s="459">
        <v>0</v>
      </c>
      <c r="I148" s="419">
        <v>21</v>
      </c>
      <c r="J148" s="419">
        <v>16</v>
      </c>
      <c r="K148" s="419">
        <v>23</v>
      </c>
      <c r="L148" s="419">
        <v>0.7</v>
      </c>
      <c r="M148" s="419">
        <v>0</v>
      </c>
      <c r="N148" s="419">
        <v>0</v>
      </c>
      <c r="O148" s="419">
        <v>0</v>
      </c>
      <c r="P148" s="419">
        <v>0.02</v>
      </c>
      <c r="Q148" s="419">
        <v>0</v>
      </c>
      <c r="R148" s="419">
        <v>0</v>
      </c>
      <c r="S148" s="419">
        <v>15</v>
      </c>
      <c r="T148" s="419">
        <v>0.5</v>
      </c>
      <c r="U148" s="6"/>
      <c r="V148" s="6"/>
    </row>
    <row r="149" spans="1:22" s="25" customFormat="1" ht="30" customHeight="1" thickBot="1">
      <c r="A149" s="485"/>
      <c r="B149" s="463" t="s">
        <v>354</v>
      </c>
      <c r="C149" s="486">
        <v>425</v>
      </c>
      <c r="D149" s="336">
        <f aca="true" t="shared" si="12" ref="D149:T149">SUM(D145:D148)</f>
        <v>9.559999999999999</v>
      </c>
      <c r="E149" s="336">
        <f t="shared" si="12"/>
        <v>16.580000000000002</v>
      </c>
      <c r="F149" s="336">
        <f t="shared" si="12"/>
        <v>89.21000000000001</v>
      </c>
      <c r="G149" s="336">
        <f t="shared" si="12"/>
        <v>551.9</v>
      </c>
      <c r="H149" s="424">
        <f t="shared" si="12"/>
        <v>1020</v>
      </c>
      <c r="I149" s="424">
        <f t="shared" si="12"/>
        <v>122.25</v>
      </c>
      <c r="J149" s="424">
        <f t="shared" si="12"/>
        <v>111.5</v>
      </c>
      <c r="K149" s="336">
        <f t="shared" si="12"/>
        <v>204.75</v>
      </c>
      <c r="L149" s="336">
        <f t="shared" si="12"/>
        <v>3.8500000000000005</v>
      </c>
      <c r="M149" s="336">
        <f t="shared" si="12"/>
        <v>10.200000000000001</v>
      </c>
      <c r="N149" s="336">
        <f t="shared" si="12"/>
        <v>2.2800000000000002</v>
      </c>
      <c r="O149" s="336">
        <f t="shared" si="12"/>
        <v>60.8</v>
      </c>
      <c r="P149" s="336">
        <f t="shared" si="12"/>
        <v>0.34</v>
      </c>
      <c r="Q149" s="336">
        <f t="shared" si="12"/>
        <v>0.2</v>
      </c>
      <c r="R149" s="336">
        <f t="shared" si="12"/>
        <v>10</v>
      </c>
      <c r="S149" s="336">
        <f t="shared" si="12"/>
        <v>18.6</v>
      </c>
      <c r="T149" s="336">
        <f t="shared" si="12"/>
        <v>0.62</v>
      </c>
      <c r="U149" s="6"/>
      <c r="V149" s="6"/>
    </row>
    <row r="150" spans="2:12" ht="16.5" customHeight="1">
      <c r="B150" s="383" t="s">
        <v>106</v>
      </c>
      <c r="C150" s="41"/>
      <c r="D150" s="40"/>
      <c r="E150" s="321" t="s">
        <v>440</v>
      </c>
      <c r="F150" s="321"/>
      <c r="G150" s="40"/>
      <c r="H150" s="40"/>
      <c r="J150" s="321" t="s">
        <v>476</v>
      </c>
      <c r="K150" s="321"/>
      <c r="L150" s="321"/>
    </row>
    <row r="151" spans="2:8" ht="16.5" customHeight="1">
      <c r="B151" s="383" t="s">
        <v>107</v>
      </c>
      <c r="C151" s="41"/>
      <c r="D151" s="40"/>
      <c r="E151" s="40"/>
      <c r="F151" s="40"/>
      <c r="G151" s="40"/>
      <c r="H151" s="40"/>
    </row>
    <row r="152" spans="2:8" ht="16.5" customHeight="1">
      <c r="B152" s="383" t="s">
        <v>416</v>
      </c>
      <c r="C152" s="41"/>
      <c r="D152" s="40"/>
      <c r="E152" s="40"/>
      <c r="F152" s="40"/>
      <c r="G152" s="40"/>
      <c r="H152" s="40"/>
    </row>
    <row r="153" spans="2:8" ht="16.5" customHeight="1">
      <c r="B153" s="20"/>
      <c r="C153" s="41"/>
      <c r="D153" s="40"/>
      <c r="E153" s="40"/>
      <c r="F153" s="40"/>
      <c r="G153" s="40"/>
      <c r="H153" s="40"/>
    </row>
    <row r="154" spans="2:8" ht="16.5" customHeight="1">
      <c r="B154" s="384" t="s">
        <v>364</v>
      </c>
      <c r="C154" s="41"/>
      <c r="D154" s="40"/>
      <c r="E154" s="40"/>
      <c r="F154" s="40"/>
      <c r="G154" s="40"/>
      <c r="H154" s="40"/>
    </row>
    <row r="155" spans="2:8" ht="16.5" customHeight="1" thickBot="1">
      <c r="B155" s="20"/>
      <c r="C155" s="41"/>
      <c r="D155" s="40"/>
      <c r="E155" s="40"/>
      <c r="F155" s="40"/>
      <c r="G155" s="40"/>
      <c r="H155" s="40"/>
    </row>
    <row r="156" spans="1:20" ht="16.5" customHeight="1">
      <c r="A156" s="582" t="s">
        <v>430</v>
      </c>
      <c r="B156" s="588" t="s">
        <v>11</v>
      </c>
      <c r="C156" s="356" t="s">
        <v>12</v>
      </c>
      <c r="D156" s="576" t="s">
        <v>15</v>
      </c>
      <c r="E156" s="577"/>
      <c r="F156" s="578"/>
      <c r="G156" s="324" t="s">
        <v>16</v>
      </c>
      <c r="H156" s="576" t="s">
        <v>424</v>
      </c>
      <c r="I156" s="586"/>
      <c r="J156" s="586"/>
      <c r="K156" s="586"/>
      <c r="L156" s="586"/>
      <c r="M156" s="586"/>
      <c r="N156" s="586"/>
      <c r="O156" s="587"/>
      <c r="P156" s="576" t="s">
        <v>380</v>
      </c>
      <c r="Q156" s="577"/>
      <c r="R156" s="577"/>
      <c r="S156" s="577"/>
      <c r="T156" s="578"/>
    </row>
    <row r="157" spans="1:20" ht="39" customHeight="1" thickBot="1">
      <c r="A157" s="583"/>
      <c r="B157" s="589"/>
      <c r="C157" s="382" t="s">
        <v>17</v>
      </c>
      <c r="D157" s="306" t="s">
        <v>18</v>
      </c>
      <c r="E157" s="306" t="s">
        <v>19</v>
      </c>
      <c r="F157" s="306" t="s">
        <v>20</v>
      </c>
      <c r="G157" s="306" t="s">
        <v>21</v>
      </c>
      <c r="H157" s="461" t="s">
        <v>425</v>
      </c>
      <c r="I157" s="461" t="s">
        <v>376</v>
      </c>
      <c r="J157" s="461" t="s">
        <v>377</v>
      </c>
      <c r="K157" s="461" t="s">
        <v>378</v>
      </c>
      <c r="L157" s="461" t="s">
        <v>379</v>
      </c>
      <c r="M157" s="461" t="s">
        <v>429</v>
      </c>
      <c r="N157" s="462" t="s">
        <v>426</v>
      </c>
      <c r="O157" s="462" t="s">
        <v>427</v>
      </c>
      <c r="P157" s="317" t="s">
        <v>381</v>
      </c>
      <c r="Q157" s="317" t="s">
        <v>428</v>
      </c>
      <c r="R157" s="317" t="s">
        <v>382</v>
      </c>
      <c r="S157" s="317" t="s">
        <v>412</v>
      </c>
      <c r="T157" s="317" t="s">
        <v>423</v>
      </c>
    </row>
    <row r="158" spans="1:20" ht="16.5" customHeight="1" thickBot="1">
      <c r="A158" s="537"/>
      <c r="B158" s="331" t="s">
        <v>22</v>
      </c>
      <c r="C158" s="332"/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N158" s="333"/>
      <c r="O158" s="333"/>
      <c r="P158" s="333"/>
      <c r="Q158" s="333"/>
      <c r="R158" s="333"/>
      <c r="S158" s="333"/>
      <c r="T158" s="334"/>
    </row>
    <row r="159" spans="1:20" ht="26.25" customHeight="1">
      <c r="A159" s="294" t="s">
        <v>418</v>
      </c>
      <c r="B159" s="373" t="s">
        <v>399</v>
      </c>
      <c r="C159" s="295">
        <v>180</v>
      </c>
      <c r="D159" s="302">
        <v>16.68</v>
      </c>
      <c r="E159" s="302">
        <v>17.16</v>
      </c>
      <c r="F159" s="302">
        <v>11.3</v>
      </c>
      <c r="G159" s="292">
        <v>310</v>
      </c>
      <c r="H159" s="292">
        <v>235.3</v>
      </c>
      <c r="I159" s="487">
        <v>152</v>
      </c>
      <c r="J159" s="456">
        <v>26.27</v>
      </c>
      <c r="K159" s="456">
        <v>344</v>
      </c>
      <c r="L159" s="302">
        <v>3.87</v>
      </c>
      <c r="M159" s="302">
        <v>28.75</v>
      </c>
      <c r="N159" s="302">
        <v>37.09</v>
      </c>
      <c r="O159" s="302">
        <v>76.27</v>
      </c>
      <c r="P159" s="302">
        <v>0.13</v>
      </c>
      <c r="Q159" s="302">
        <v>1.32</v>
      </c>
      <c r="R159" s="302">
        <v>0.48</v>
      </c>
      <c r="S159" s="292">
        <v>392</v>
      </c>
      <c r="T159" s="302">
        <v>2.93</v>
      </c>
    </row>
    <row r="160" spans="1:20" ht="26.25" customHeight="1">
      <c r="A160" s="294" t="s">
        <v>433</v>
      </c>
      <c r="B160" s="448" t="s">
        <v>417</v>
      </c>
      <c r="C160" s="344">
        <v>30</v>
      </c>
      <c r="D160" s="293">
        <v>1.88</v>
      </c>
      <c r="E160" s="293">
        <v>0.2</v>
      </c>
      <c r="F160" s="293">
        <v>12.85</v>
      </c>
      <c r="G160" s="296">
        <v>60.7</v>
      </c>
      <c r="H160" s="296">
        <v>166</v>
      </c>
      <c r="I160" s="293">
        <v>4.75</v>
      </c>
      <c r="J160" s="293">
        <v>16.25</v>
      </c>
      <c r="K160" s="293">
        <v>3.25</v>
      </c>
      <c r="L160" s="293">
        <v>0.3</v>
      </c>
      <c r="M160" s="293">
        <v>1.1</v>
      </c>
      <c r="N160" s="293">
        <v>2</v>
      </c>
      <c r="O160" s="293">
        <v>4.8</v>
      </c>
      <c r="P160" s="293">
        <v>0.03</v>
      </c>
      <c r="Q160" s="293">
        <v>0.01</v>
      </c>
      <c r="R160" s="293">
        <v>0</v>
      </c>
      <c r="S160" s="293">
        <v>0</v>
      </c>
      <c r="T160" s="293">
        <v>0</v>
      </c>
    </row>
    <row r="161" spans="1:20" ht="26.25" customHeight="1">
      <c r="A161" s="303" t="s">
        <v>392</v>
      </c>
      <c r="B161" s="374" t="s">
        <v>438</v>
      </c>
      <c r="C161" s="470">
        <v>200</v>
      </c>
      <c r="D161" s="293">
        <v>0.2</v>
      </c>
      <c r="E161" s="293">
        <v>0</v>
      </c>
      <c r="F161" s="293">
        <v>10</v>
      </c>
      <c r="G161" s="304">
        <v>41</v>
      </c>
      <c r="H161" s="304">
        <v>0</v>
      </c>
      <c r="I161" s="293">
        <v>5</v>
      </c>
      <c r="J161" s="293">
        <v>4</v>
      </c>
      <c r="K161" s="293">
        <v>8</v>
      </c>
      <c r="L161" s="293">
        <v>1</v>
      </c>
      <c r="M161" s="293">
        <v>0</v>
      </c>
      <c r="N161" s="293">
        <v>0</v>
      </c>
      <c r="O161" s="293">
        <v>0</v>
      </c>
      <c r="P161" s="293">
        <v>0</v>
      </c>
      <c r="Q161" s="293">
        <v>0</v>
      </c>
      <c r="R161" s="293">
        <v>0</v>
      </c>
      <c r="S161" s="293">
        <v>0</v>
      </c>
      <c r="T161" s="293">
        <v>0</v>
      </c>
    </row>
    <row r="162" spans="1:20" ht="32.25" customHeight="1" thickBot="1">
      <c r="A162" s="294"/>
      <c r="B162" s="374" t="s">
        <v>276</v>
      </c>
      <c r="C162" s="470">
        <v>50</v>
      </c>
      <c r="D162" s="293">
        <v>1.88</v>
      </c>
      <c r="E162" s="293">
        <v>2.5</v>
      </c>
      <c r="F162" s="293">
        <v>18.5</v>
      </c>
      <c r="G162" s="304">
        <v>104</v>
      </c>
      <c r="H162" s="304">
        <v>55</v>
      </c>
      <c r="I162" s="293">
        <v>5</v>
      </c>
      <c r="J162" s="293">
        <v>4</v>
      </c>
      <c r="K162" s="293">
        <v>8</v>
      </c>
      <c r="L162" s="293">
        <v>1</v>
      </c>
      <c r="M162" s="293">
        <v>0</v>
      </c>
      <c r="N162" s="293">
        <v>0</v>
      </c>
      <c r="O162" s="293">
        <v>0</v>
      </c>
      <c r="P162" s="293">
        <v>0.01</v>
      </c>
      <c r="Q162" s="293">
        <v>0.02</v>
      </c>
      <c r="R162" s="293">
        <v>1.23</v>
      </c>
      <c r="S162" s="293">
        <v>1.7</v>
      </c>
      <c r="T162" s="293">
        <v>0</v>
      </c>
    </row>
    <row r="163" spans="1:20" ht="24.75" customHeight="1" thickBot="1">
      <c r="A163" s="457"/>
      <c r="B163" s="463" t="s">
        <v>226</v>
      </c>
      <c r="C163" s="307">
        <f>SUM(C159:C162)</f>
        <v>460</v>
      </c>
      <c r="D163" s="240">
        <f aca="true" t="shared" si="13" ref="D163:T163">SUM(D159:D162)</f>
        <v>20.639999999999997</v>
      </c>
      <c r="E163" s="240">
        <f t="shared" si="13"/>
        <v>19.86</v>
      </c>
      <c r="F163" s="240">
        <f t="shared" si="13"/>
        <v>52.65</v>
      </c>
      <c r="G163" s="240">
        <f t="shared" si="13"/>
        <v>515.7</v>
      </c>
      <c r="H163" s="240">
        <f t="shared" si="13"/>
        <v>456.3</v>
      </c>
      <c r="I163" s="424">
        <f t="shared" si="13"/>
        <v>166.75</v>
      </c>
      <c r="J163" s="435">
        <f t="shared" si="13"/>
        <v>50.519999999999996</v>
      </c>
      <c r="K163" s="336">
        <f t="shared" si="13"/>
        <v>363.25</v>
      </c>
      <c r="L163" s="336">
        <f t="shared" si="13"/>
        <v>6.17</v>
      </c>
      <c r="M163" s="336">
        <f t="shared" si="13"/>
        <v>29.85</v>
      </c>
      <c r="N163" s="336">
        <f t="shared" si="13"/>
        <v>39.09</v>
      </c>
      <c r="O163" s="336">
        <f t="shared" si="13"/>
        <v>81.07</v>
      </c>
      <c r="P163" s="336">
        <f t="shared" si="13"/>
        <v>0.17</v>
      </c>
      <c r="Q163" s="336">
        <f t="shared" si="13"/>
        <v>1.35</v>
      </c>
      <c r="R163" s="336">
        <f t="shared" si="13"/>
        <v>1.71</v>
      </c>
      <c r="S163" s="518">
        <f t="shared" si="13"/>
        <v>393.7</v>
      </c>
      <c r="T163" s="336">
        <f t="shared" si="13"/>
        <v>2.93</v>
      </c>
    </row>
    <row r="164" spans="1:20" ht="30" customHeight="1" thickBot="1">
      <c r="A164" s="400"/>
      <c r="B164" s="367"/>
      <c r="C164" s="367"/>
      <c r="D164" s="40"/>
      <c r="E164" s="321" t="s">
        <v>441</v>
      </c>
      <c r="F164" s="321"/>
      <c r="G164" s="40"/>
      <c r="H164" s="40"/>
      <c r="I164" s="440"/>
      <c r="J164" s="42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24.75" customHeight="1">
      <c r="A165" s="582" t="s">
        <v>430</v>
      </c>
      <c r="B165" s="588" t="s">
        <v>11</v>
      </c>
      <c r="C165" s="356" t="s">
        <v>12</v>
      </c>
      <c r="D165" s="576" t="s">
        <v>15</v>
      </c>
      <c r="E165" s="577"/>
      <c r="F165" s="578"/>
      <c r="G165" s="324" t="s">
        <v>16</v>
      </c>
      <c r="H165" s="576" t="s">
        <v>424</v>
      </c>
      <c r="I165" s="586"/>
      <c r="J165" s="586"/>
      <c r="K165" s="586"/>
      <c r="L165" s="586"/>
      <c r="M165" s="586"/>
      <c r="N165" s="586"/>
      <c r="O165" s="587"/>
      <c r="P165" s="576" t="s">
        <v>380</v>
      </c>
      <c r="Q165" s="577"/>
      <c r="R165" s="577"/>
      <c r="S165" s="577"/>
      <c r="T165" s="578"/>
    </row>
    <row r="166" spans="1:20" ht="35.25" customHeight="1" thickBot="1">
      <c r="A166" s="583"/>
      <c r="B166" s="589"/>
      <c r="C166" s="382" t="s">
        <v>17</v>
      </c>
      <c r="D166" s="306" t="s">
        <v>18</v>
      </c>
      <c r="E166" s="306" t="s">
        <v>19</v>
      </c>
      <c r="F166" s="306" t="s">
        <v>20</v>
      </c>
      <c r="G166" s="306" t="s">
        <v>21</v>
      </c>
      <c r="H166" s="461" t="s">
        <v>425</v>
      </c>
      <c r="I166" s="461" t="s">
        <v>376</v>
      </c>
      <c r="J166" s="461" t="s">
        <v>377</v>
      </c>
      <c r="K166" s="461" t="s">
        <v>378</v>
      </c>
      <c r="L166" s="461" t="s">
        <v>379</v>
      </c>
      <c r="M166" s="461" t="s">
        <v>429</v>
      </c>
      <c r="N166" s="462" t="s">
        <v>426</v>
      </c>
      <c r="O166" s="462" t="s">
        <v>427</v>
      </c>
      <c r="P166" s="317" t="s">
        <v>381</v>
      </c>
      <c r="Q166" s="317" t="s">
        <v>428</v>
      </c>
      <c r="R166" s="317" t="s">
        <v>382</v>
      </c>
      <c r="S166" s="317" t="s">
        <v>412</v>
      </c>
      <c r="T166" s="317" t="s">
        <v>423</v>
      </c>
    </row>
    <row r="167" spans="1:20" ht="24.75" customHeight="1" thickBot="1">
      <c r="A167" s="537"/>
      <c r="B167" s="331" t="s">
        <v>22</v>
      </c>
      <c r="C167" s="332"/>
      <c r="D167" s="333"/>
      <c r="E167" s="333"/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4"/>
    </row>
    <row r="168" spans="1:20" ht="24.75" customHeight="1">
      <c r="A168" s="327" t="s">
        <v>387</v>
      </c>
      <c r="B168" s="448" t="s">
        <v>397</v>
      </c>
      <c r="C168" s="344">
        <v>205</v>
      </c>
      <c r="D168" s="310">
        <v>5.56</v>
      </c>
      <c r="E168" s="310">
        <v>7.77</v>
      </c>
      <c r="F168" s="310">
        <v>32.86</v>
      </c>
      <c r="G168" s="421">
        <v>223.6</v>
      </c>
      <c r="H168" s="421">
        <v>163.18</v>
      </c>
      <c r="I168" s="421">
        <v>147</v>
      </c>
      <c r="J168" s="421">
        <v>155</v>
      </c>
      <c r="K168" s="328">
        <v>32.2</v>
      </c>
      <c r="L168" s="328">
        <v>0.45</v>
      </c>
      <c r="M168" s="328">
        <v>8.5</v>
      </c>
      <c r="N168" s="328">
        <v>7.26</v>
      </c>
      <c r="O168" s="421">
        <v>39.7</v>
      </c>
      <c r="P168" s="328">
        <v>0.07</v>
      </c>
      <c r="Q168" s="328">
        <v>0.14</v>
      </c>
      <c r="R168" s="328">
        <v>1.56</v>
      </c>
      <c r="S168" s="328">
        <v>44</v>
      </c>
      <c r="T168" s="328">
        <v>0.65</v>
      </c>
    </row>
    <row r="169" spans="1:20" ht="24.75" customHeight="1">
      <c r="A169" s="453" t="s">
        <v>431</v>
      </c>
      <c r="B169" s="448" t="s">
        <v>432</v>
      </c>
      <c r="C169" s="344">
        <v>15</v>
      </c>
      <c r="D169" s="310">
        <v>4.6</v>
      </c>
      <c r="E169" s="310">
        <v>5.9</v>
      </c>
      <c r="F169" s="310">
        <v>15</v>
      </c>
      <c r="G169" s="471">
        <v>72.6</v>
      </c>
      <c r="H169" s="471">
        <v>29</v>
      </c>
      <c r="I169" s="310">
        <v>176</v>
      </c>
      <c r="J169" s="310">
        <v>9</v>
      </c>
      <c r="K169" s="449">
        <v>130</v>
      </c>
      <c r="L169" s="310">
        <v>0.2</v>
      </c>
      <c r="M169" s="310">
        <v>0</v>
      </c>
      <c r="N169" s="310">
        <v>2.9</v>
      </c>
      <c r="O169" s="310">
        <v>0</v>
      </c>
      <c r="P169" s="310">
        <v>0.01</v>
      </c>
      <c r="Q169" s="310">
        <v>0.06</v>
      </c>
      <c r="R169" s="310">
        <v>0.14</v>
      </c>
      <c r="S169" s="310">
        <v>52</v>
      </c>
      <c r="T169" s="310">
        <v>0.19</v>
      </c>
    </row>
    <row r="170" spans="1:20" ht="24.75" customHeight="1">
      <c r="A170" s="294" t="s">
        <v>433</v>
      </c>
      <c r="B170" s="448" t="s">
        <v>417</v>
      </c>
      <c r="C170" s="344">
        <v>30</v>
      </c>
      <c r="D170" s="293">
        <v>1.88</v>
      </c>
      <c r="E170" s="293">
        <v>0.2</v>
      </c>
      <c r="F170" s="293">
        <v>12.85</v>
      </c>
      <c r="G170" s="296">
        <v>60.7</v>
      </c>
      <c r="H170" s="296">
        <v>166</v>
      </c>
      <c r="I170" s="293">
        <v>4.75</v>
      </c>
      <c r="J170" s="293">
        <v>16.25</v>
      </c>
      <c r="K170" s="293">
        <v>3.25</v>
      </c>
      <c r="L170" s="293">
        <v>0.3</v>
      </c>
      <c r="M170" s="293">
        <v>1.1</v>
      </c>
      <c r="N170" s="293">
        <v>2</v>
      </c>
      <c r="O170" s="293">
        <v>4.8</v>
      </c>
      <c r="P170" s="293">
        <v>0.03</v>
      </c>
      <c r="Q170" s="293">
        <v>0.01</v>
      </c>
      <c r="R170" s="293">
        <v>0</v>
      </c>
      <c r="S170" s="293">
        <v>0</v>
      </c>
      <c r="T170" s="293">
        <v>0</v>
      </c>
    </row>
    <row r="171" spans="1:20" ht="24.75" customHeight="1">
      <c r="A171" s="303" t="s">
        <v>392</v>
      </c>
      <c r="B171" s="374" t="s">
        <v>438</v>
      </c>
      <c r="C171" s="470">
        <v>200</v>
      </c>
      <c r="D171" s="293">
        <v>0.2</v>
      </c>
      <c r="E171" s="293">
        <v>0</v>
      </c>
      <c r="F171" s="293">
        <v>10</v>
      </c>
      <c r="G171" s="304">
        <v>41</v>
      </c>
      <c r="H171" s="304">
        <v>0</v>
      </c>
      <c r="I171" s="293">
        <v>5</v>
      </c>
      <c r="J171" s="293">
        <v>4</v>
      </c>
      <c r="K171" s="293">
        <v>8</v>
      </c>
      <c r="L171" s="293">
        <v>1</v>
      </c>
      <c r="M171" s="293">
        <v>0</v>
      </c>
      <c r="N171" s="293">
        <v>0</v>
      </c>
      <c r="O171" s="293">
        <v>0</v>
      </c>
      <c r="P171" s="293">
        <v>0</v>
      </c>
      <c r="Q171" s="293">
        <v>0</v>
      </c>
      <c r="R171" s="293">
        <v>0</v>
      </c>
      <c r="S171" s="293">
        <v>0</v>
      </c>
      <c r="T171" s="293">
        <v>0</v>
      </c>
    </row>
    <row r="172" spans="1:20" ht="30" customHeight="1" thickBot="1">
      <c r="A172" s="116" t="s">
        <v>446</v>
      </c>
      <c r="B172" s="542" t="s">
        <v>447</v>
      </c>
      <c r="C172" s="305">
        <v>100</v>
      </c>
      <c r="D172" s="293">
        <v>0.4</v>
      </c>
      <c r="E172" s="293">
        <v>0.4</v>
      </c>
      <c r="F172" s="503">
        <v>9.5</v>
      </c>
      <c r="G172" s="293">
        <v>43</v>
      </c>
      <c r="H172" s="503">
        <v>278</v>
      </c>
      <c r="I172" s="293">
        <v>85</v>
      </c>
      <c r="J172" s="293">
        <v>32.5</v>
      </c>
      <c r="K172" s="503">
        <v>57.5</v>
      </c>
      <c r="L172" s="293">
        <v>0.01</v>
      </c>
      <c r="M172" s="503">
        <v>5</v>
      </c>
      <c r="N172" s="293">
        <v>1.25</v>
      </c>
      <c r="O172" s="503">
        <v>42.5</v>
      </c>
      <c r="P172" s="293">
        <v>0.1</v>
      </c>
      <c r="Q172" s="293">
        <v>0.075</v>
      </c>
      <c r="R172" s="503">
        <v>60</v>
      </c>
      <c r="S172" s="293">
        <v>16</v>
      </c>
      <c r="T172" s="293">
        <v>0</v>
      </c>
    </row>
    <row r="173" spans="1:20" ht="24.75" customHeight="1" thickBot="1">
      <c r="A173" s="457"/>
      <c r="B173" s="463" t="s">
        <v>226</v>
      </c>
      <c r="C173" s="307">
        <f>SUM(C168:C172)</f>
        <v>550</v>
      </c>
      <c r="D173" s="240">
        <f aca="true" t="shared" si="14" ref="D173:T173">SUM(D168:D172)</f>
        <v>12.639999999999999</v>
      </c>
      <c r="E173" s="240">
        <f t="shared" si="14"/>
        <v>14.27</v>
      </c>
      <c r="F173" s="240">
        <f t="shared" si="14"/>
        <v>80.21000000000001</v>
      </c>
      <c r="G173" s="240">
        <f t="shared" si="14"/>
        <v>440.9</v>
      </c>
      <c r="H173" s="240">
        <f t="shared" si="14"/>
        <v>636.1800000000001</v>
      </c>
      <c r="I173" s="424">
        <f t="shared" si="14"/>
        <v>417.75</v>
      </c>
      <c r="J173" s="435">
        <f t="shared" si="14"/>
        <v>216.75</v>
      </c>
      <c r="K173" s="336">
        <f t="shared" si="14"/>
        <v>230.95</v>
      </c>
      <c r="L173" s="336">
        <f t="shared" si="14"/>
        <v>1.96</v>
      </c>
      <c r="M173" s="336">
        <f t="shared" si="14"/>
        <v>14.6</v>
      </c>
      <c r="N173" s="336">
        <f t="shared" si="14"/>
        <v>13.41</v>
      </c>
      <c r="O173" s="336">
        <f t="shared" si="14"/>
        <v>87</v>
      </c>
      <c r="P173" s="336">
        <f t="shared" si="14"/>
        <v>0.21000000000000002</v>
      </c>
      <c r="Q173" s="336">
        <f t="shared" si="14"/>
        <v>0.28500000000000003</v>
      </c>
      <c r="R173" s="336">
        <f t="shared" si="14"/>
        <v>61.7</v>
      </c>
      <c r="S173" s="336">
        <f t="shared" si="14"/>
        <v>112</v>
      </c>
      <c r="T173" s="336">
        <f t="shared" si="14"/>
        <v>0.8400000000000001</v>
      </c>
    </row>
    <row r="174" spans="1:20" ht="24.75" customHeight="1">
      <c r="A174" s="400"/>
      <c r="B174" s="367"/>
      <c r="C174" s="367"/>
      <c r="D174" s="40"/>
      <c r="E174" s="40"/>
      <c r="F174" s="40"/>
      <c r="G174" s="40"/>
      <c r="H174" s="40"/>
      <c r="I174" s="440"/>
      <c r="J174" s="42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24.75" customHeight="1">
      <c r="A175" s="400"/>
      <c r="B175" s="367"/>
      <c r="C175" s="367"/>
      <c r="D175" s="40"/>
      <c r="E175" s="40"/>
      <c r="F175" s="40"/>
      <c r="G175" s="40"/>
      <c r="H175" s="40"/>
      <c r="I175" s="440"/>
      <c r="J175" s="42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2:12" ht="18">
      <c r="B176" s="383" t="s">
        <v>123</v>
      </c>
      <c r="C176" s="41"/>
      <c r="D176" s="40"/>
      <c r="E176" s="321" t="s">
        <v>440</v>
      </c>
      <c r="F176" s="321"/>
      <c r="G176" s="40"/>
      <c r="H176" s="40"/>
      <c r="J176" s="321" t="s">
        <v>476</v>
      </c>
      <c r="K176" s="321"/>
      <c r="L176" s="321"/>
    </row>
    <row r="177" spans="2:10" ht="16.5" customHeight="1">
      <c r="B177" s="383" t="s">
        <v>135</v>
      </c>
      <c r="C177" s="41"/>
      <c r="D177" s="40"/>
      <c r="E177" s="40"/>
      <c r="F177" s="40"/>
      <c r="G177" s="40"/>
      <c r="H177" s="40"/>
      <c r="J177" s="6"/>
    </row>
    <row r="178" spans="2:10" ht="16.5" customHeight="1">
      <c r="B178" s="383" t="s">
        <v>357</v>
      </c>
      <c r="C178" s="41"/>
      <c r="D178" s="40"/>
      <c r="E178" s="40"/>
      <c r="F178" s="40"/>
      <c r="G178" s="40"/>
      <c r="H178" s="40"/>
      <c r="J178" s="6"/>
    </row>
    <row r="179" spans="2:10" ht="16.5" customHeight="1" hidden="1" thickBot="1">
      <c r="B179" s="384" t="s">
        <v>368</v>
      </c>
      <c r="C179" s="41"/>
      <c r="D179" s="40"/>
      <c r="E179" s="40"/>
      <c r="F179" s="40"/>
      <c r="G179" s="40"/>
      <c r="H179" s="40"/>
      <c r="J179" s="6"/>
    </row>
    <row r="180" spans="1:20" ht="31.5" customHeight="1" hidden="1">
      <c r="A180" s="572"/>
      <c r="B180" s="322" t="s">
        <v>11</v>
      </c>
      <c r="C180" s="323" t="s">
        <v>12</v>
      </c>
      <c r="D180" s="576" t="s">
        <v>15</v>
      </c>
      <c r="E180" s="577"/>
      <c r="F180" s="578"/>
      <c r="G180" s="324" t="s">
        <v>16</v>
      </c>
      <c r="H180" s="458"/>
      <c r="I180" s="576" t="s">
        <v>375</v>
      </c>
      <c r="J180" s="577"/>
      <c r="K180" s="577"/>
      <c r="L180" s="578"/>
      <c r="M180" s="460"/>
      <c r="N180" s="460"/>
      <c r="O180" s="460"/>
      <c r="P180" s="576" t="s">
        <v>380</v>
      </c>
      <c r="Q180" s="577"/>
      <c r="R180" s="577"/>
      <c r="S180" s="577"/>
      <c r="T180" s="578"/>
    </row>
    <row r="181" spans="1:20" ht="16.5" customHeight="1" hidden="1" thickBot="1">
      <c r="A181" s="573"/>
      <c r="B181" s="325"/>
      <c r="C181" s="326" t="s">
        <v>17</v>
      </c>
      <c r="D181" s="317" t="s">
        <v>18</v>
      </c>
      <c r="E181" s="317" t="s">
        <v>19</v>
      </c>
      <c r="F181" s="317" t="s">
        <v>20</v>
      </c>
      <c r="G181" s="317" t="s">
        <v>21</v>
      </c>
      <c r="H181" s="317"/>
      <c r="I181" s="317" t="s">
        <v>376</v>
      </c>
      <c r="J181" s="317" t="s">
        <v>377</v>
      </c>
      <c r="K181" s="317" t="s">
        <v>378</v>
      </c>
      <c r="L181" s="317" t="s">
        <v>379</v>
      </c>
      <c r="M181" s="317"/>
      <c r="N181" s="317"/>
      <c r="O181" s="317"/>
      <c r="P181" s="317" t="s">
        <v>381</v>
      </c>
      <c r="Q181" s="317"/>
      <c r="R181" s="317" t="s">
        <v>382</v>
      </c>
      <c r="S181" s="317" t="s">
        <v>383</v>
      </c>
      <c r="T181" s="317" t="s">
        <v>384</v>
      </c>
    </row>
    <row r="182" spans="1:20" ht="14.25" customHeight="1" hidden="1">
      <c r="A182" s="403"/>
      <c r="B182" s="298" t="s">
        <v>22</v>
      </c>
      <c r="C182" s="299"/>
      <c r="D182" s="300"/>
      <c r="E182" s="300"/>
      <c r="F182" s="300"/>
      <c r="G182" s="301"/>
      <c r="H182" s="300"/>
      <c r="I182" s="591"/>
      <c r="J182" s="592"/>
      <c r="K182" s="592"/>
      <c r="L182" s="592"/>
      <c r="M182" s="592"/>
      <c r="N182" s="592"/>
      <c r="O182" s="592"/>
      <c r="P182" s="592"/>
      <c r="Q182" s="592"/>
      <c r="R182" s="592"/>
      <c r="S182" s="592"/>
      <c r="T182" s="593"/>
    </row>
    <row r="183" spans="1:20" ht="22.5" customHeight="1" hidden="1">
      <c r="A183" s="404" t="s">
        <v>393</v>
      </c>
      <c r="B183" s="354" t="s">
        <v>386</v>
      </c>
      <c r="C183" s="311" t="s">
        <v>29</v>
      </c>
      <c r="D183" s="293">
        <v>7.1</v>
      </c>
      <c r="E183" s="293">
        <v>15.9</v>
      </c>
      <c r="F183" s="293">
        <v>27.1</v>
      </c>
      <c r="G183" s="293">
        <v>281</v>
      </c>
      <c r="H183" s="310"/>
      <c r="I183" s="328">
        <v>93</v>
      </c>
      <c r="J183" s="328">
        <v>9</v>
      </c>
      <c r="K183" s="328">
        <v>83</v>
      </c>
      <c r="L183" s="328">
        <v>0.8</v>
      </c>
      <c r="M183" s="328"/>
      <c r="N183" s="328"/>
      <c r="O183" s="328"/>
      <c r="P183" s="328">
        <v>0.05</v>
      </c>
      <c r="Q183" s="328"/>
      <c r="R183" s="328">
        <v>0</v>
      </c>
      <c r="S183" s="328">
        <v>0.1</v>
      </c>
      <c r="T183" s="328">
        <v>0.8</v>
      </c>
    </row>
    <row r="184" spans="1:20" ht="18.75" customHeight="1" hidden="1">
      <c r="A184" s="404"/>
      <c r="B184" s="312" t="s">
        <v>355</v>
      </c>
      <c r="C184" s="305">
        <v>25</v>
      </c>
      <c r="D184" s="293">
        <v>1.975</v>
      </c>
      <c r="E184" s="293">
        <v>0.2</v>
      </c>
      <c r="F184" s="293">
        <v>12.2</v>
      </c>
      <c r="G184" s="293">
        <v>58.49999999999999</v>
      </c>
      <c r="H184" s="293"/>
      <c r="I184" s="293">
        <v>0.0275</v>
      </c>
      <c r="J184" s="293">
        <v>0</v>
      </c>
      <c r="K184" s="293">
        <v>0</v>
      </c>
      <c r="L184" s="293">
        <v>0.275</v>
      </c>
      <c r="M184" s="293"/>
      <c r="N184" s="293"/>
      <c r="O184" s="293"/>
      <c r="P184" s="293">
        <v>5</v>
      </c>
      <c r="Q184" s="293"/>
      <c r="R184" s="293">
        <v>16.25</v>
      </c>
      <c r="S184" s="293">
        <v>3.5</v>
      </c>
      <c r="T184" s="293">
        <v>0.275</v>
      </c>
    </row>
    <row r="185" spans="1:20" ht="22.5" customHeight="1" hidden="1" thickBot="1">
      <c r="A185" s="398" t="s">
        <v>390</v>
      </c>
      <c r="B185" s="436" t="s">
        <v>370</v>
      </c>
      <c r="C185" s="295" t="s">
        <v>398</v>
      </c>
      <c r="D185" s="338">
        <v>0.3</v>
      </c>
      <c r="E185" s="338">
        <v>0</v>
      </c>
      <c r="F185" s="338">
        <v>15.2</v>
      </c>
      <c r="G185" s="348">
        <v>62</v>
      </c>
      <c r="H185" s="348"/>
      <c r="I185" s="339">
        <v>8</v>
      </c>
      <c r="J185" s="339">
        <v>5</v>
      </c>
      <c r="K185" s="339">
        <v>10</v>
      </c>
      <c r="L185" s="339">
        <v>1</v>
      </c>
      <c r="M185" s="339"/>
      <c r="N185" s="339"/>
      <c r="O185" s="339"/>
      <c r="P185" s="339">
        <v>0</v>
      </c>
      <c r="Q185" s="339"/>
      <c r="R185" s="339">
        <v>3</v>
      </c>
      <c r="S185" s="339">
        <v>0</v>
      </c>
      <c r="T185" s="339">
        <v>0</v>
      </c>
    </row>
    <row r="186" spans="1:20" ht="21.75" customHeight="1" hidden="1" thickBot="1">
      <c r="A186" s="399"/>
      <c r="B186" s="441" t="s">
        <v>354</v>
      </c>
      <c r="C186" s="307"/>
      <c r="D186" s="336">
        <f aca="true" t="shared" si="15" ref="D186:T186">SUM(D183:D185)</f>
        <v>9.375</v>
      </c>
      <c r="E186" s="336">
        <f t="shared" si="15"/>
        <v>16.1</v>
      </c>
      <c r="F186" s="336">
        <f t="shared" si="15"/>
        <v>54.5</v>
      </c>
      <c r="G186" s="336">
        <f t="shared" si="15"/>
        <v>401.5</v>
      </c>
      <c r="H186" s="336"/>
      <c r="I186" s="424">
        <f t="shared" si="15"/>
        <v>101.0275</v>
      </c>
      <c r="J186" s="424">
        <f t="shared" si="15"/>
        <v>14</v>
      </c>
      <c r="K186" s="336">
        <f t="shared" si="15"/>
        <v>93</v>
      </c>
      <c r="L186" s="336">
        <f t="shared" si="15"/>
        <v>2.075</v>
      </c>
      <c r="M186" s="336"/>
      <c r="N186" s="336"/>
      <c r="O186" s="336"/>
      <c r="P186" s="336">
        <f t="shared" si="15"/>
        <v>5.05</v>
      </c>
      <c r="Q186" s="336"/>
      <c r="R186" s="336">
        <f t="shared" si="15"/>
        <v>19.25</v>
      </c>
      <c r="S186" s="336">
        <f t="shared" si="15"/>
        <v>3.6</v>
      </c>
      <c r="T186" s="336">
        <f t="shared" si="15"/>
        <v>1.0750000000000002</v>
      </c>
    </row>
    <row r="187" spans="1:10" ht="16.5" customHeight="1">
      <c r="A187" s="402"/>
      <c r="B187" s="384" t="s">
        <v>364</v>
      </c>
      <c r="C187" s="342"/>
      <c r="D187" s="360"/>
      <c r="E187" s="360"/>
      <c r="F187" s="360"/>
      <c r="G187" s="346"/>
      <c r="H187" s="346"/>
      <c r="J187" s="6"/>
    </row>
    <row r="188" spans="2:10" ht="16.5" customHeight="1" hidden="1">
      <c r="B188" s="19"/>
      <c r="C188" s="41"/>
      <c r="D188" s="40"/>
      <c r="E188" s="40"/>
      <c r="F188" s="40"/>
      <c r="G188" s="40"/>
      <c r="H188" s="40"/>
      <c r="J188" s="6"/>
    </row>
    <row r="189" spans="2:10" ht="16.5" customHeight="1" hidden="1">
      <c r="B189" s="20"/>
      <c r="C189" s="41"/>
      <c r="D189" s="40"/>
      <c r="E189" s="40"/>
      <c r="F189" s="40"/>
      <c r="G189" s="40"/>
      <c r="H189" s="40"/>
      <c r="J189" s="6"/>
    </row>
    <row r="190" spans="2:10" ht="16.5" customHeight="1" hidden="1">
      <c r="B190" s="20"/>
      <c r="C190" s="41"/>
      <c r="D190" s="40"/>
      <c r="E190" s="40"/>
      <c r="F190" s="40"/>
      <c r="G190" s="40"/>
      <c r="H190" s="40"/>
      <c r="J190" s="6"/>
    </row>
    <row r="191" spans="2:10" ht="16.5" customHeight="1" hidden="1">
      <c r="B191" s="20"/>
      <c r="C191" s="41"/>
      <c r="D191" s="40"/>
      <c r="E191" s="40"/>
      <c r="F191" s="40"/>
      <c r="G191" s="40"/>
      <c r="H191" s="40"/>
      <c r="J191" s="6"/>
    </row>
    <row r="192" spans="2:10" ht="16.5" customHeight="1" thickBot="1">
      <c r="B192" s="20"/>
      <c r="C192" s="41"/>
      <c r="D192" s="40"/>
      <c r="E192" s="40"/>
      <c r="F192" s="40"/>
      <c r="G192" s="40"/>
      <c r="H192" s="40"/>
      <c r="J192" s="6"/>
    </row>
    <row r="193" spans="1:20" ht="16.5" customHeight="1">
      <c r="A193" s="582" t="s">
        <v>430</v>
      </c>
      <c r="B193" s="584" t="s">
        <v>11</v>
      </c>
      <c r="C193" s="356" t="s">
        <v>12</v>
      </c>
      <c r="D193" s="576" t="s">
        <v>15</v>
      </c>
      <c r="E193" s="577"/>
      <c r="F193" s="578"/>
      <c r="G193" s="324" t="s">
        <v>16</v>
      </c>
      <c r="H193" s="576" t="s">
        <v>424</v>
      </c>
      <c r="I193" s="586"/>
      <c r="J193" s="586"/>
      <c r="K193" s="586"/>
      <c r="L193" s="586"/>
      <c r="M193" s="586"/>
      <c r="N193" s="586"/>
      <c r="O193" s="587"/>
      <c r="P193" s="576" t="s">
        <v>380</v>
      </c>
      <c r="Q193" s="577"/>
      <c r="R193" s="577"/>
      <c r="S193" s="577"/>
      <c r="T193" s="578"/>
    </row>
    <row r="194" spans="1:20" ht="36" customHeight="1" thickBot="1">
      <c r="A194" s="583"/>
      <c r="B194" s="585"/>
      <c r="C194" s="382" t="s">
        <v>17</v>
      </c>
      <c r="D194" s="306" t="s">
        <v>18</v>
      </c>
      <c r="E194" s="306" t="s">
        <v>19</v>
      </c>
      <c r="F194" s="306" t="s">
        <v>20</v>
      </c>
      <c r="G194" s="306" t="s">
        <v>21</v>
      </c>
      <c r="H194" s="461" t="s">
        <v>425</v>
      </c>
      <c r="I194" s="461" t="s">
        <v>376</v>
      </c>
      <c r="J194" s="461" t="s">
        <v>377</v>
      </c>
      <c r="K194" s="461" t="s">
        <v>378</v>
      </c>
      <c r="L194" s="461" t="s">
        <v>379</v>
      </c>
      <c r="M194" s="461" t="s">
        <v>429</v>
      </c>
      <c r="N194" s="462" t="s">
        <v>426</v>
      </c>
      <c r="O194" s="462" t="s">
        <v>427</v>
      </c>
      <c r="P194" s="317" t="s">
        <v>381</v>
      </c>
      <c r="Q194" s="317" t="s">
        <v>428</v>
      </c>
      <c r="R194" s="317" t="s">
        <v>382</v>
      </c>
      <c r="S194" s="317" t="s">
        <v>412</v>
      </c>
      <c r="T194" s="317" t="s">
        <v>423</v>
      </c>
    </row>
    <row r="195" spans="1:20" ht="25.5" customHeight="1" thickBot="1">
      <c r="A195" s="406"/>
      <c r="B195" s="331" t="s">
        <v>22</v>
      </c>
      <c r="C195" s="332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3"/>
      <c r="S195" s="333"/>
      <c r="T195" s="334"/>
    </row>
    <row r="196" spans="1:20" ht="22.5" customHeight="1">
      <c r="A196" s="291" t="s">
        <v>326</v>
      </c>
      <c r="B196" s="294" t="s">
        <v>470</v>
      </c>
      <c r="C196" s="295">
        <v>50</v>
      </c>
      <c r="D196" s="293">
        <v>11.4</v>
      </c>
      <c r="E196" s="293">
        <v>18.2</v>
      </c>
      <c r="F196" s="293">
        <v>20</v>
      </c>
      <c r="G196" s="296">
        <v>266</v>
      </c>
      <c r="H196" s="296">
        <v>200</v>
      </c>
      <c r="I196" s="293">
        <v>36</v>
      </c>
      <c r="J196" s="293">
        <v>20</v>
      </c>
      <c r="K196" s="293">
        <v>162</v>
      </c>
      <c r="L196" s="293">
        <v>2</v>
      </c>
      <c r="M196" s="293">
        <v>0</v>
      </c>
      <c r="N196" s="293">
        <v>0</v>
      </c>
      <c r="O196" s="452">
        <v>0</v>
      </c>
      <c r="P196" s="293">
        <v>0.1</v>
      </c>
      <c r="Q196" s="293">
        <v>0.09</v>
      </c>
      <c r="R196" s="293">
        <v>0</v>
      </c>
      <c r="S196" s="293">
        <v>0</v>
      </c>
      <c r="T196" s="310">
        <v>0</v>
      </c>
    </row>
    <row r="197" spans="1:20" ht="22.5" customHeight="1">
      <c r="A197" s="529" t="s">
        <v>340</v>
      </c>
      <c r="B197" s="520" t="s">
        <v>28</v>
      </c>
      <c r="C197" s="454">
        <v>150</v>
      </c>
      <c r="D197" s="338">
        <v>2.5</v>
      </c>
      <c r="E197" s="338">
        <v>4.8</v>
      </c>
      <c r="F197" s="338">
        <v>33.3</v>
      </c>
      <c r="G197" s="296">
        <v>191</v>
      </c>
      <c r="H197" s="296">
        <v>102</v>
      </c>
      <c r="I197" s="296">
        <v>11</v>
      </c>
      <c r="J197" s="296">
        <v>7</v>
      </c>
      <c r="K197" s="296">
        <v>36</v>
      </c>
      <c r="L197" s="296">
        <v>0.8</v>
      </c>
      <c r="M197" s="296">
        <v>1.32</v>
      </c>
      <c r="N197" s="296">
        <v>0</v>
      </c>
      <c r="O197" s="296">
        <v>20.24</v>
      </c>
      <c r="P197" s="296">
        <v>0.06</v>
      </c>
      <c r="Q197" s="296">
        <v>0.03</v>
      </c>
      <c r="R197" s="296">
        <v>0</v>
      </c>
      <c r="S197" s="296">
        <v>0.03</v>
      </c>
      <c r="T197" s="296">
        <v>0.06</v>
      </c>
    </row>
    <row r="198" spans="1:20" ht="21" customHeight="1">
      <c r="A198" s="294" t="s">
        <v>433</v>
      </c>
      <c r="B198" s="345" t="s">
        <v>405</v>
      </c>
      <c r="C198" s="305">
        <v>25</v>
      </c>
      <c r="D198" s="293">
        <v>1.4</v>
      </c>
      <c r="E198" s="293">
        <v>0.28</v>
      </c>
      <c r="F198" s="293">
        <v>10.25</v>
      </c>
      <c r="G198" s="293">
        <v>51.5</v>
      </c>
      <c r="H198" s="293">
        <v>78</v>
      </c>
      <c r="I198" s="293">
        <v>7.25</v>
      </c>
      <c r="J198" s="293">
        <v>37.5</v>
      </c>
      <c r="K198" s="293">
        <v>11.75</v>
      </c>
      <c r="L198" s="293">
        <v>0.95</v>
      </c>
      <c r="M198" s="293">
        <v>1.4</v>
      </c>
      <c r="N198" s="293">
        <v>1.8</v>
      </c>
      <c r="O198" s="293">
        <v>8</v>
      </c>
      <c r="P198" s="293">
        <v>0.04</v>
      </c>
      <c r="Q198" s="293">
        <v>0.08</v>
      </c>
      <c r="R198" s="293">
        <v>0</v>
      </c>
      <c r="S198" s="293">
        <v>0</v>
      </c>
      <c r="T198" s="293">
        <v>0</v>
      </c>
    </row>
    <row r="199" spans="1:20" ht="22.5" customHeight="1" thickBot="1">
      <c r="A199" s="303" t="s">
        <v>455</v>
      </c>
      <c r="B199" s="303" t="s">
        <v>469</v>
      </c>
      <c r="C199" s="531">
        <v>200</v>
      </c>
      <c r="D199" s="293">
        <v>0.2</v>
      </c>
      <c r="E199" s="293">
        <v>0</v>
      </c>
      <c r="F199" s="293">
        <v>24.23</v>
      </c>
      <c r="G199" s="296">
        <v>95</v>
      </c>
      <c r="H199" s="296">
        <v>15.2</v>
      </c>
      <c r="I199" s="296">
        <v>60</v>
      </c>
      <c r="J199" s="296">
        <v>20</v>
      </c>
      <c r="K199" s="296">
        <v>3</v>
      </c>
      <c r="L199" s="296">
        <v>2.3</v>
      </c>
      <c r="M199" s="296">
        <v>0</v>
      </c>
      <c r="N199" s="296">
        <v>0</v>
      </c>
      <c r="O199" s="296">
        <v>0</v>
      </c>
      <c r="P199" s="296">
        <v>0.3</v>
      </c>
      <c r="Q199" s="296">
        <v>0.34</v>
      </c>
      <c r="R199" s="296">
        <v>20</v>
      </c>
      <c r="S199" s="488">
        <v>130</v>
      </c>
      <c r="T199" s="296">
        <v>1.68</v>
      </c>
    </row>
    <row r="200" spans="1:20" ht="21" customHeight="1" thickBot="1">
      <c r="A200" s="399"/>
      <c r="B200" s="441" t="s">
        <v>354</v>
      </c>
      <c r="C200" s="307">
        <f>SUM(C196:C199)</f>
        <v>425</v>
      </c>
      <c r="D200" s="336">
        <f aca="true" t="shared" si="16" ref="D200:T200">SUM(D196:D199)</f>
        <v>15.5</v>
      </c>
      <c r="E200" s="336">
        <f t="shared" si="16"/>
        <v>23.28</v>
      </c>
      <c r="F200" s="336">
        <f t="shared" si="16"/>
        <v>87.78</v>
      </c>
      <c r="G200" s="336">
        <f t="shared" si="16"/>
        <v>603.5</v>
      </c>
      <c r="H200" s="336">
        <f t="shared" si="16"/>
        <v>395.2</v>
      </c>
      <c r="I200" s="336">
        <f t="shared" si="16"/>
        <v>114.25</v>
      </c>
      <c r="J200" s="336">
        <f t="shared" si="16"/>
        <v>84.5</v>
      </c>
      <c r="K200" s="336">
        <f t="shared" si="16"/>
        <v>212.75</v>
      </c>
      <c r="L200" s="336">
        <f t="shared" si="16"/>
        <v>6.05</v>
      </c>
      <c r="M200" s="336">
        <f t="shared" si="16"/>
        <v>2.7199999999999998</v>
      </c>
      <c r="N200" s="336">
        <f t="shared" si="16"/>
        <v>1.8</v>
      </c>
      <c r="O200" s="336">
        <f t="shared" si="16"/>
        <v>28.24</v>
      </c>
      <c r="P200" s="336">
        <f t="shared" si="16"/>
        <v>0.5</v>
      </c>
      <c r="Q200" s="336">
        <f t="shared" si="16"/>
        <v>0.54</v>
      </c>
      <c r="R200" s="336">
        <f t="shared" si="16"/>
        <v>20</v>
      </c>
      <c r="S200" s="336">
        <f t="shared" si="16"/>
        <v>130.03</v>
      </c>
      <c r="T200" s="336">
        <f t="shared" si="16"/>
        <v>1.74</v>
      </c>
    </row>
    <row r="201" spans="1:20" ht="27.75" customHeight="1" thickBot="1">
      <c r="A201" s="400"/>
      <c r="B201" s="367"/>
      <c r="C201" s="367"/>
      <c r="D201" s="40"/>
      <c r="E201" s="321" t="s">
        <v>441</v>
      </c>
      <c r="F201" s="321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21" customHeight="1">
      <c r="A202" s="582" t="s">
        <v>430</v>
      </c>
      <c r="B202" s="584" t="s">
        <v>11</v>
      </c>
      <c r="C202" s="356" t="s">
        <v>12</v>
      </c>
      <c r="D202" s="576" t="s">
        <v>15</v>
      </c>
      <c r="E202" s="577"/>
      <c r="F202" s="578"/>
      <c r="G202" s="324" t="s">
        <v>16</v>
      </c>
      <c r="H202" s="576" t="s">
        <v>424</v>
      </c>
      <c r="I202" s="586"/>
      <c r="J202" s="586"/>
      <c r="K202" s="586"/>
      <c r="L202" s="586"/>
      <c r="M202" s="586"/>
      <c r="N202" s="586"/>
      <c r="O202" s="587"/>
      <c r="P202" s="576" t="s">
        <v>380</v>
      </c>
      <c r="Q202" s="577"/>
      <c r="R202" s="577"/>
      <c r="S202" s="577"/>
      <c r="T202" s="578"/>
    </row>
    <row r="203" spans="1:20" ht="33.75" customHeight="1" thickBot="1">
      <c r="A203" s="583"/>
      <c r="B203" s="585"/>
      <c r="C203" s="382" t="s">
        <v>17</v>
      </c>
      <c r="D203" s="306" t="s">
        <v>18</v>
      </c>
      <c r="E203" s="306" t="s">
        <v>19</v>
      </c>
      <c r="F203" s="306" t="s">
        <v>20</v>
      </c>
      <c r="G203" s="306" t="s">
        <v>21</v>
      </c>
      <c r="H203" s="461" t="s">
        <v>425</v>
      </c>
      <c r="I203" s="461" t="s">
        <v>376</v>
      </c>
      <c r="J203" s="461" t="s">
        <v>377</v>
      </c>
      <c r="K203" s="461" t="s">
        <v>378</v>
      </c>
      <c r="L203" s="461" t="s">
        <v>379</v>
      </c>
      <c r="M203" s="461" t="s">
        <v>429</v>
      </c>
      <c r="N203" s="462" t="s">
        <v>426</v>
      </c>
      <c r="O203" s="462" t="s">
        <v>427</v>
      </c>
      <c r="P203" s="317" t="s">
        <v>381</v>
      </c>
      <c r="Q203" s="317" t="s">
        <v>428</v>
      </c>
      <c r="R203" s="317" t="s">
        <v>382</v>
      </c>
      <c r="S203" s="317" t="s">
        <v>412</v>
      </c>
      <c r="T203" s="317" t="s">
        <v>423</v>
      </c>
    </row>
    <row r="204" spans="1:20" ht="21" customHeight="1" thickBot="1">
      <c r="A204" s="406"/>
      <c r="B204" s="331" t="s">
        <v>22</v>
      </c>
      <c r="C204" s="332"/>
      <c r="D204" s="333"/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/>
      <c r="R204" s="333"/>
      <c r="S204" s="333"/>
      <c r="T204" s="334"/>
    </row>
    <row r="205" spans="1:20" ht="25.5" customHeight="1">
      <c r="A205" s="541" t="s">
        <v>443</v>
      </c>
      <c r="B205" s="455" t="s">
        <v>477</v>
      </c>
      <c r="C205" s="438">
        <v>60</v>
      </c>
      <c r="D205" s="310">
        <v>9.24</v>
      </c>
      <c r="E205" s="310">
        <v>8.03</v>
      </c>
      <c r="F205" s="310">
        <v>45.67</v>
      </c>
      <c r="G205" s="310">
        <v>293.05</v>
      </c>
      <c r="H205" s="310">
        <v>163.18</v>
      </c>
      <c r="I205" s="328">
        <v>224</v>
      </c>
      <c r="J205" s="328">
        <v>95</v>
      </c>
      <c r="K205" s="328">
        <v>194</v>
      </c>
      <c r="L205" s="328">
        <v>3.2</v>
      </c>
      <c r="M205" s="328">
        <v>7.9</v>
      </c>
      <c r="N205" s="328">
        <v>1.76</v>
      </c>
      <c r="O205" s="328">
        <v>39</v>
      </c>
      <c r="P205" s="328">
        <v>0.23</v>
      </c>
      <c r="Q205" s="328">
        <v>0.01</v>
      </c>
      <c r="R205" s="328">
        <v>0</v>
      </c>
      <c r="S205" s="328">
        <v>1.9</v>
      </c>
      <c r="T205" s="328">
        <v>0.65</v>
      </c>
    </row>
    <row r="206" spans="1:20" ht="21" customHeight="1">
      <c r="A206" s="294" t="s">
        <v>467</v>
      </c>
      <c r="B206" s="530" t="s">
        <v>468</v>
      </c>
      <c r="C206" s="305">
        <v>150</v>
      </c>
      <c r="D206" s="293">
        <v>4.59</v>
      </c>
      <c r="E206" s="293">
        <v>5.92</v>
      </c>
      <c r="F206" s="293">
        <v>25.88</v>
      </c>
      <c r="G206" s="296">
        <v>234.52</v>
      </c>
      <c r="H206" s="296">
        <v>165</v>
      </c>
      <c r="I206" s="293">
        <v>23</v>
      </c>
      <c r="J206" s="452">
        <v>126</v>
      </c>
      <c r="K206" s="452">
        <v>211</v>
      </c>
      <c r="L206" s="293">
        <v>3.4</v>
      </c>
      <c r="M206" s="293">
        <v>1.45</v>
      </c>
      <c r="N206" s="293">
        <v>2.5</v>
      </c>
      <c r="O206" s="293">
        <v>10.12</v>
      </c>
      <c r="P206" s="293">
        <v>0.2</v>
      </c>
      <c r="Q206" s="293">
        <v>0.08</v>
      </c>
      <c r="R206" s="293">
        <v>1</v>
      </c>
      <c r="S206" s="293">
        <v>0.6</v>
      </c>
      <c r="T206" s="293">
        <v>0</v>
      </c>
    </row>
    <row r="207" spans="1:20" ht="21" customHeight="1">
      <c r="A207" s="294" t="s">
        <v>433</v>
      </c>
      <c r="B207" s="345" t="s">
        <v>405</v>
      </c>
      <c r="C207" s="305">
        <v>25</v>
      </c>
      <c r="D207" s="293">
        <v>1.4</v>
      </c>
      <c r="E207" s="293">
        <v>0.28</v>
      </c>
      <c r="F207" s="293">
        <v>10.25</v>
      </c>
      <c r="G207" s="293">
        <v>51.5</v>
      </c>
      <c r="H207" s="293">
        <v>78</v>
      </c>
      <c r="I207" s="293">
        <v>7.25</v>
      </c>
      <c r="J207" s="293">
        <v>37.5</v>
      </c>
      <c r="K207" s="293">
        <v>11.75</v>
      </c>
      <c r="L207" s="293">
        <v>0.95</v>
      </c>
      <c r="M207" s="293">
        <v>1.4</v>
      </c>
      <c r="N207" s="293">
        <v>1.8</v>
      </c>
      <c r="O207" s="293">
        <v>8</v>
      </c>
      <c r="P207" s="293">
        <v>0.04</v>
      </c>
      <c r="Q207" s="293">
        <v>0.08</v>
      </c>
      <c r="R207" s="293">
        <v>0</v>
      </c>
      <c r="S207" s="293">
        <v>0</v>
      </c>
      <c r="T207" s="293">
        <v>0</v>
      </c>
    </row>
    <row r="208" spans="1:20" ht="21" customHeight="1" thickBot="1">
      <c r="A208" s="303" t="s">
        <v>455</v>
      </c>
      <c r="B208" s="303" t="s">
        <v>469</v>
      </c>
      <c r="C208" s="531">
        <v>200</v>
      </c>
      <c r="D208" s="293">
        <v>0.2</v>
      </c>
      <c r="E208" s="293">
        <v>0</v>
      </c>
      <c r="F208" s="293">
        <v>24.23</v>
      </c>
      <c r="G208" s="296">
        <v>95</v>
      </c>
      <c r="H208" s="296">
        <v>15.2</v>
      </c>
      <c r="I208" s="296">
        <v>60</v>
      </c>
      <c r="J208" s="296">
        <v>20</v>
      </c>
      <c r="K208" s="296">
        <v>3</v>
      </c>
      <c r="L208" s="296">
        <v>2.3</v>
      </c>
      <c r="M208" s="296">
        <v>0</v>
      </c>
      <c r="N208" s="296">
        <v>0</v>
      </c>
      <c r="O208" s="296">
        <v>0</v>
      </c>
      <c r="P208" s="296">
        <v>0.3</v>
      </c>
      <c r="Q208" s="296">
        <v>0.34</v>
      </c>
      <c r="R208" s="296">
        <v>20</v>
      </c>
      <c r="S208" s="488">
        <v>130</v>
      </c>
      <c r="T208" s="296">
        <v>1.68</v>
      </c>
    </row>
    <row r="209" spans="1:20" ht="21" customHeight="1" thickBot="1">
      <c r="A209" s="399"/>
      <c r="B209" s="441" t="s">
        <v>354</v>
      </c>
      <c r="C209" s="307">
        <f>SUM(C205:C208)</f>
        <v>435</v>
      </c>
      <c r="D209" s="336">
        <f aca="true" t="shared" si="17" ref="D209:T209">SUM(D205:D208)</f>
        <v>15.43</v>
      </c>
      <c r="E209" s="336">
        <f t="shared" si="17"/>
        <v>14.229999999999999</v>
      </c>
      <c r="F209" s="336">
        <f t="shared" si="17"/>
        <v>106.03</v>
      </c>
      <c r="G209" s="336">
        <f t="shared" si="17"/>
        <v>674.07</v>
      </c>
      <c r="H209" s="336">
        <f t="shared" si="17"/>
        <v>421.38</v>
      </c>
      <c r="I209" s="336">
        <f t="shared" si="17"/>
        <v>314.25</v>
      </c>
      <c r="J209" s="424">
        <f t="shared" si="17"/>
        <v>278.5</v>
      </c>
      <c r="K209" s="336">
        <f t="shared" si="17"/>
        <v>419.75</v>
      </c>
      <c r="L209" s="336">
        <f t="shared" si="17"/>
        <v>9.85</v>
      </c>
      <c r="M209" s="336">
        <f t="shared" si="17"/>
        <v>10.75</v>
      </c>
      <c r="N209" s="336">
        <f t="shared" si="17"/>
        <v>6.06</v>
      </c>
      <c r="O209" s="336">
        <f t="shared" si="17"/>
        <v>57.12</v>
      </c>
      <c r="P209" s="336">
        <f t="shared" si="17"/>
        <v>0.77</v>
      </c>
      <c r="Q209" s="336">
        <f t="shared" si="17"/>
        <v>0.51</v>
      </c>
      <c r="R209" s="336">
        <f t="shared" si="17"/>
        <v>21</v>
      </c>
      <c r="S209" s="336">
        <f t="shared" si="17"/>
        <v>132.5</v>
      </c>
      <c r="T209" s="336">
        <f t="shared" si="17"/>
        <v>2.33</v>
      </c>
    </row>
    <row r="210" spans="1:20" ht="21" customHeight="1">
      <c r="A210" s="400"/>
      <c r="B210" s="367"/>
      <c r="C210" s="367"/>
      <c r="D210" s="40"/>
      <c r="E210" s="40"/>
      <c r="F210" s="40"/>
      <c r="G210" s="40"/>
      <c r="H210" s="40"/>
      <c r="I210" s="440"/>
      <c r="J210" s="4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2:12" ht="16.5" customHeight="1">
      <c r="B211" s="383" t="s">
        <v>63</v>
      </c>
      <c r="C211" s="318"/>
      <c r="D211" s="321"/>
      <c r="E211" s="321" t="s">
        <v>440</v>
      </c>
      <c r="F211" s="321"/>
      <c r="G211" s="318"/>
      <c r="H211" s="318"/>
      <c r="J211" s="321" t="s">
        <v>476</v>
      </c>
      <c r="K211" s="321"/>
      <c r="L211" s="321"/>
    </row>
    <row r="212" spans="2:10" ht="16.5" customHeight="1">
      <c r="B212" s="383" t="s">
        <v>124</v>
      </c>
      <c r="C212" s="41"/>
      <c r="D212" s="40"/>
      <c r="E212" s="40"/>
      <c r="F212" s="40"/>
      <c r="G212" s="40"/>
      <c r="H212" s="40"/>
      <c r="J212" s="6"/>
    </row>
    <row r="213" spans="2:10" ht="16.5" customHeight="1">
      <c r="B213" s="383" t="s">
        <v>357</v>
      </c>
      <c r="C213" s="41"/>
      <c r="D213" s="40"/>
      <c r="E213" s="40"/>
      <c r="F213" s="40"/>
      <c r="G213" s="40"/>
      <c r="H213" s="40"/>
      <c r="J213" s="6"/>
    </row>
    <row r="214" spans="2:10" ht="16.5" customHeight="1" thickBot="1">
      <c r="B214" s="384" t="s">
        <v>364</v>
      </c>
      <c r="C214" s="318"/>
      <c r="D214" s="321"/>
      <c r="E214" s="321"/>
      <c r="F214" s="321"/>
      <c r="G214" s="321"/>
      <c r="H214" s="321"/>
      <c r="J214" s="6"/>
    </row>
    <row r="215" spans="1:20" ht="16.5" customHeight="1">
      <c r="A215" s="582" t="s">
        <v>430</v>
      </c>
      <c r="B215" s="584" t="s">
        <v>11</v>
      </c>
      <c r="C215" s="356" t="s">
        <v>12</v>
      </c>
      <c r="D215" s="576" t="s">
        <v>15</v>
      </c>
      <c r="E215" s="577"/>
      <c r="F215" s="578"/>
      <c r="G215" s="324" t="s">
        <v>16</v>
      </c>
      <c r="H215" s="576" t="s">
        <v>424</v>
      </c>
      <c r="I215" s="586"/>
      <c r="J215" s="586"/>
      <c r="K215" s="586"/>
      <c r="L215" s="586"/>
      <c r="M215" s="586"/>
      <c r="N215" s="586"/>
      <c r="O215" s="587"/>
      <c r="P215" s="576" t="s">
        <v>380</v>
      </c>
      <c r="Q215" s="577"/>
      <c r="R215" s="577"/>
      <c r="S215" s="577"/>
      <c r="T215" s="578"/>
    </row>
    <row r="216" spans="1:20" ht="37.5" customHeight="1" thickBot="1">
      <c r="A216" s="583"/>
      <c r="B216" s="585"/>
      <c r="C216" s="382" t="s">
        <v>17</v>
      </c>
      <c r="D216" s="306" t="s">
        <v>18</v>
      </c>
      <c r="E216" s="306" t="s">
        <v>19</v>
      </c>
      <c r="F216" s="306" t="s">
        <v>20</v>
      </c>
      <c r="G216" s="306" t="s">
        <v>21</v>
      </c>
      <c r="H216" s="461" t="s">
        <v>425</v>
      </c>
      <c r="I216" s="461" t="s">
        <v>376</v>
      </c>
      <c r="J216" s="461" t="s">
        <v>377</v>
      </c>
      <c r="K216" s="461" t="s">
        <v>378</v>
      </c>
      <c r="L216" s="461" t="s">
        <v>379</v>
      </c>
      <c r="M216" s="461" t="s">
        <v>429</v>
      </c>
      <c r="N216" s="462" t="s">
        <v>426</v>
      </c>
      <c r="O216" s="462" t="s">
        <v>427</v>
      </c>
      <c r="P216" s="317" t="s">
        <v>381</v>
      </c>
      <c r="Q216" s="317" t="s">
        <v>428</v>
      </c>
      <c r="R216" s="317" t="s">
        <v>382</v>
      </c>
      <c r="S216" s="317" t="s">
        <v>412</v>
      </c>
      <c r="T216" s="317" t="s">
        <v>423</v>
      </c>
    </row>
    <row r="217" spans="1:20" ht="23.25" customHeight="1" thickBot="1">
      <c r="A217" s="406"/>
      <c r="B217" s="331" t="s">
        <v>22</v>
      </c>
      <c r="C217" s="332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3"/>
      <c r="S217" s="333"/>
      <c r="T217" s="334"/>
    </row>
    <row r="218" spans="1:20" ht="37.5" customHeight="1">
      <c r="A218" s="411" t="s">
        <v>388</v>
      </c>
      <c r="B218" s="291" t="s">
        <v>373</v>
      </c>
      <c r="C218" s="386">
        <v>205</v>
      </c>
      <c r="D218" s="353">
        <v>7.5</v>
      </c>
      <c r="E218" s="302">
        <v>6.69</v>
      </c>
      <c r="F218" s="302">
        <v>35.8</v>
      </c>
      <c r="G218" s="302">
        <v>233.05</v>
      </c>
      <c r="H218" s="310">
        <v>217.18</v>
      </c>
      <c r="I218" s="328">
        <v>232</v>
      </c>
      <c r="J218" s="421">
        <v>123</v>
      </c>
      <c r="K218" s="328">
        <v>304</v>
      </c>
      <c r="L218" s="328">
        <v>5.2</v>
      </c>
      <c r="M218" s="328">
        <v>7.9</v>
      </c>
      <c r="N218" s="328">
        <v>32.76</v>
      </c>
      <c r="O218" s="328">
        <v>17.7</v>
      </c>
      <c r="P218" s="328">
        <v>0.33</v>
      </c>
      <c r="Q218" s="328">
        <v>0.165</v>
      </c>
      <c r="R218" s="328">
        <v>2</v>
      </c>
      <c r="S218" s="328">
        <v>2.3</v>
      </c>
      <c r="T218" s="328">
        <v>0.65</v>
      </c>
    </row>
    <row r="219" spans="1:20" ht="27" customHeight="1">
      <c r="A219" s="450" t="s">
        <v>480</v>
      </c>
      <c r="B219" s="294" t="s">
        <v>478</v>
      </c>
      <c r="C219" s="451">
        <v>50</v>
      </c>
      <c r="D219" s="429">
        <v>8.03</v>
      </c>
      <c r="E219" s="310">
        <v>4.22</v>
      </c>
      <c r="F219" s="310">
        <v>22.8</v>
      </c>
      <c r="G219" s="310">
        <v>161</v>
      </c>
      <c r="H219" s="310">
        <v>32</v>
      </c>
      <c r="I219" s="328">
        <v>56</v>
      </c>
      <c r="J219" s="421">
        <v>9.9</v>
      </c>
      <c r="K219" s="328">
        <v>88</v>
      </c>
      <c r="L219" s="328">
        <v>0.34</v>
      </c>
      <c r="M219" s="328">
        <v>0.01</v>
      </c>
      <c r="N219" s="328">
        <v>0.05</v>
      </c>
      <c r="O219" s="328">
        <v>0.2</v>
      </c>
      <c r="P219" s="328">
        <v>0.05</v>
      </c>
      <c r="Q219" s="328">
        <v>0.04</v>
      </c>
      <c r="R219" s="328">
        <v>0.26</v>
      </c>
      <c r="S219" s="328">
        <v>24</v>
      </c>
      <c r="T219" s="328">
        <v>0.05</v>
      </c>
    </row>
    <row r="220" spans="1:20" ht="20.25" customHeight="1">
      <c r="A220" s="308" t="s">
        <v>435</v>
      </c>
      <c r="B220" s="312" t="s">
        <v>436</v>
      </c>
      <c r="C220" s="305">
        <v>25</v>
      </c>
      <c r="D220" s="293">
        <v>1.98</v>
      </c>
      <c r="E220" s="293">
        <v>0.2</v>
      </c>
      <c r="F220" s="293">
        <v>12.2</v>
      </c>
      <c r="G220" s="293">
        <v>58.5</v>
      </c>
      <c r="H220" s="293">
        <v>23.3</v>
      </c>
      <c r="I220" s="293">
        <v>0.03</v>
      </c>
      <c r="J220" s="293">
        <v>0</v>
      </c>
      <c r="K220" s="293">
        <v>0</v>
      </c>
      <c r="L220" s="293">
        <v>0.01</v>
      </c>
      <c r="M220" s="293">
        <v>0.8</v>
      </c>
      <c r="N220" s="293">
        <v>1.5</v>
      </c>
      <c r="O220" s="293">
        <v>3.63</v>
      </c>
      <c r="P220" s="293">
        <v>0.28</v>
      </c>
      <c r="Q220" s="293">
        <v>5</v>
      </c>
      <c r="R220" s="293">
        <v>0.01</v>
      </c>
      <c r="S220" s="293">
        <v>0</v>
      </c>
      <c r="T220" s="293">
        <v>0</v>
      </c>
    </row>
    <row r="221" spans="1:20" ht="24.75" customHeight="1" thickBot="1">
      <c r="A221" s="473" t="s">
        <v>31</v>
      </c>
      <c r="B221" s="374" t="s">
        <v>401</v>
      </c>
      <c r="C221" s="313">
        <v>200</v>
      </c>
      <c r="D221" s="355">
        <v>3.79</v>
      </c>
      <c r="E221" s="293">
        <v>3.2</v>
      </c>
      <c r="F221" s="293">
        <v>30</v>
      </c>
      <c r="G221" s="304">
        <v>98.48</v>
      </c>
      <c r="H221" s="339">
        <v>105</v>
      </c>
      <c r="I221" s="339">
        <v>121</v>
      </c>
      <c r="J221" s="339">
        <v>14</v>
      </c>
      <c r="K221" s="339">
        <v>3.2</v>
      </c>
      <c r="L221" s="339">
        <v>1</v>
      </c>
      <c r="M221" s="339">
        <v>0.7</v>
      </c>
      <c r="N221" s="339">
        <v>0</v>
      </c>
      <c r="O221" s="339">
        <v>10.78</v>
      </c>
      <c r="P221" s="339">
        <v>0.04</v>
      </c>
      <c r="Q221" s="339">
        <v>0.2</v>
      </c>
      <c r="R221" s="339">
        <v>1</v>
      </c>
      <c r="S221" s="339">
        <v>0.36</v>
      </c>
      <c r="T221" s="339">
        <v>0</v>
      </c>
    </row>
    <row r="222" spans="1:20" ht="23.25" customHeight="1" thickBot="1">
      <c r="A222" s="399"/>
      <c r="B222" s="307" t="s">
        <v>226</v>
      </c>
      <c r="C222" s="307">
        <f aca="true" t="shared" si="18" ref="C222:T222">SUM(C218:C221)</f>
        <v>480</v>
      </c>
      <c r="D222" s="336">
        <f t="shared" si="18"/>
        <v>21.299999999999997</v>
      </c>
      <c r="E222" s="336">
        <f t="shared" si="18"/>
        <v>14.309999999999999</v>
      </c>
      <c r="F222" s="336">
        <f t="shared" si="18"/>
        <v>100.8</v>
      </c>
      <c r="G222" s="336">
        <f t="shared" si="18"/>
        <v>551.03</v>
      </c>
      <c r="H222" s="336">
        <f t="shared" si="18"/>
        <v>377.48</v>
      </c>
      <c r="I222" s="336">
        <f t="shared" si="18"/>
        <v>409.03</v>
      </c>
      <c r="J222" s="435">
        <f t="shared" si="18"/>
        <v>146.9</v>
      </c>
      <c r="K222" s="336">
        <f t="shared" si="18"/>
        <v>395.2</v>
      </c>
      <c r="L222" s="336">
        <f t="shared" si="18"/>
        <v>6.55</v>
      </c>
      <c r="M222" s="336">
        <f t="shared" si="18"/>
        <v>9.41</v>
      </c>
      <c r="N222" s="336">
        <f t="shared" si="18"/>
        <v>34.309999999999995</v>
      </c>
      <c r="O222" s="336">
        <f t="shared" si="18"/>
        <v>32.309999999999995</v>
      </c>
      <c r="P222" s="336">
        <f t="shared" si="18"/>
        <v>0.7000000000000001</v>
      </c>
      <c r="Q222" s="336">
        <f t="shared" si="18"/>
        <v>5.405</v>
      </c>
      <c r="R222" s="336">
        <f t="shared" si="18"/>
        <v>3.2699999999999996</v>
      </c>
      <c r="S222" s="336">
        <f t="shared" si="18"/>
        <v>26.66</v>
      </c>
      <c r="T222" s="336">
        <f t="shared" si="18"/>
        <v>0.7000000000000001</v>
      </c>
    </row>
    <row r="223" spans="1:20" ht="30" customHeight="1" thickBot="1">
      <c r="A223" s="400"/>
      <c r="B223" s="367"/>
      <c r="C223" s="367"/>
      <c r="D223" s="40"/>
      <c r="E223" s="505" t="s">
        <v>441</v>
      </c>
      <c r="F223" s="505"/>
      <c r="G223" s="40"/>
      <c r="H223" s="40"/>
      <c r="I223" s="40"/>
      <c r="J223" s="42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23.25" customHeight="1">
      <c r="A224" s="582" t="s">
        <v>430</v>
      </c>
      <c r="B224" s="584" t="s">
        <v>11</v>
      </c>
      <c r="C224" s="356" t="s">
        <v>12</v>
      </c>
      <c r="D224" s="576" t="s">
        <v>15</v>
      </c>
      <c r="E224" s="577"/>
      <c r="F224" s="578"/>
      <c r="G224" s="324" t="s">
        <v>16</v>
      </c>
      <c r="H224" s="576" t="s">
        <v>424</v>
      </c>
      <c r="I224" s="586"/>
      <c r="J224" s="586"/>
      <c r="K224" s="586"/>
      <c r="L224" s="586"/>
      <c r="M224" s="586"/>
      <c r="N224" s="586"/>
      <c r="O224" s="587"/>
      <c r="P224" s="576" t="s">
        <v>380</v>
      </c>
      <c r="Q224" s="577"/>
      <c r="R224" s="577"/>
      <c r="S224" s="577"/>
      <c r="T224" s="578"/>
    </row>
    <row r="225" spans="1:20" ht="39" customHeight="1" thickBot="1">
      <c r="A225" s="590"/>
      <c r="B225" s="585"/>
      <c r="C225" s="382" t="s">
        <v>17</v>
      </c>
      <c r="D225" s="306" t="s">
        <v>18</v>
      </c>
      <c r="E225" s="306" t="s">
        <v>19</v>
      </c>
      <c r="F225" s="306" t="s">
        <v>20</v>
      </c>
      <c r="G225" s="306" t="s">
        <v>21</v>
      </c>
      <c r="H225" s="506" t="s">
        <v>425</v>
      </c>
      <c r="I225" s="506" t="s">
        <v>376</v>
      </c>
      <c r="J225" s="506" t="s">
        <v>377</v>
      </c>
      <c r="K225" s="506" t="s">
        <v>378</v>
      </c>
      <c r="L225" s="506" t="s">
        <v>379</v>
      </c>
      <c r="M225" s="506" t="s">
        <v>429</v>
      </c>
      <c r="N225" s="506" t="s">
        <v>426</v>
      </c>
      <c r="O225" s="506" t="s">
        <v>427</v>
      </c>
      <c r="P225" s="306" t="s">
        <v>381</v>
      </c>
      <c r="Q225" s="306" t="s">
        <v>428</v>
      </c>
      <c r="R225" s="306" t="s">
        <v>382</v>
      </c>
      <c r="S225" s="306" t="s">
        <v>412</v>
      </c>
      <c r="T225" s="306" t="s">
        <v>423</v>
      </c>
    </row>
    <row r="226" spans="1:20" ht="23.25" customHeight="1" thickBot="1">
      <c r="A226" s="406"/>
      <c r="B226" s="331" t="s">
        <v>22</v>
      </c>
      <c r="C226" s="332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  <c r="Q226" s="333"/>
      <c r="R226" s="333"/>
      <c r="S226" s="333"/>
      <c r="T226" s="334"/>
    </row>
    <row r="227" spans="1:20" ht="23.25" customHeight="1">
      <c r="A227" s="411" t="s">
        <v>449</v>
      </c>
      <c r="B227" s="291" t="s">
        <v>448</v>
      </c>
      <c r="C227" s="386">
        <v>80</v>
      </c>
      <c r="D227" s="353">
        <v>15.73</v>
      </c>
      <c r="E227" s="302">
        <v>15.19</v>
      </c>
      <c r="F227" s="302">
        <v>35.8</v>
      </c>
      <c r="G227" s="302">
        <v>209</v>
      </c>
      <c r="H227" s="310">
        <v>217.18</v>
      </c>
      <c r="I227" s="328">
        <v>67.5</v>
      </c>
      <c r="J227" s="421">
        <v>224</v>
      </c>
      <c r="K227" s="328">
        <v>43.7</v>
      </c>
      <c r="L227" s="328">
        <v>0.74</v>
      </c>
      <c r="M227" s="328">
        <v>7.9</v>
      </c>
      <c r="N227" s="328">
        <v>32.76</v>
      </c>
      <c r="O227" s="328">
        <v>17.7</v>
      </c>
      <c r="P227" s="328">
        <v>0.09</v>
      </c>
      <c r="Q227" s="328">
        <v>0.165</v>
      </c>
      <c r="R227" s="328">
        <v>0.46</v>
      </c>
      <c r="S227" s="328">
        <v>28.4</v>
      </c>
      <c r="T227" s="328">
        <v>0.65</v>
      </c>
    </row>
    <row r="228" spans="1:20" ht="23.25" customHeight="1">
      <c r="A228" s="294" t="s">
        <v>79</v>
      </c>
      <c r="B228" s="294" t="s">
        <v>403</v>
      </c>
      <c r="C228" s="295">
        <v>150</v>
      </c>
      <c r="D228" s="293">
        <v>2.54</v>
      </c>
      <c r="E228" s="293">
        <v>5.44</v>
      </c>
      <c r="F228" s="293">
        <v>20.3</v>
      </c>
      <c r="G228" s="296">
        <v>132</v>
      </c>
      <c r="H228" s="296">
        <v>471</v>
      </c>
      <c r="I228" s="293">
        <v>47</v>
      </c>
      <c r="J228" s="293">
        <v>29</v>
      </c>
      <c r="K228" s="293">
        <v>85</v>
      </c>
      <c r="L228" s="293">
        <v>1.1</v>
      </c>
      <c r="M228" s="293">
        <v>4.4</v>
      </c>
      <c r="N228" s="293">
        <v>0.24</v>
      </c>
      <c r="O228" s="293">
        <v>26.4</v>
      </c>
      <c r="P228" s="293">
        <v>0.14</v>
      </c>
      <c r="Q228" s="293">
        <v>0.056</v>
      </c>
      <c r="R228" s="293">
        <v>5</v>
      </c>
      <c r="S228" s="293">
        <v>1.8</v>
      </c>
      <c r="T228" s="293">
        <v>0.06</v>
      </c>
    </row>
    <row r="229" spans="1:20" ht="23.25" customHeight="1">
      <c r="A229" s="308" t="s">
        <v>435</v>
      </c>
      <c r="B229" s="312" t="s">
        <v>436</v>
      </c>
      <c r="C229" s="305">
        <v>25</v>
      </c>
      <c r="D229" s="293">
        <v>1.98</v>
      </c>
      <c r="E229" s="293">
        <v>0.2</v>
      </c>
      <c r="F229" s="293">
        <v>12.2</v>
      </c>
      <c r="G229" s="293">
        <v>58.5</v>
      </c>
      <c r="H229" s="293">
        <v>23.3</v>
      </c>
      <c r="I229" s="293">
        <v>0.03</v>
      </c>
      <c r="J229" s="293">
        <v>0</v>
      </c>
      <c r="K229" s="293">
        <v>0</v>
      </c>
      <c r="L229" s="293">
        <v>0.01</v>
      </c>
      <c r="M229" s="293">
        <v>0.8</v>
      </c>
      <c r="N229" s="293">
        <v>1.5</v>
      </c>
      <c r="O229" s="293">
        <v>3.63</v>
      </c>
      <c r="P229" s="293">
        <v>0.28</v>
      </c>
      <c r="Q229" s="293">
        <v>5</v>
      </c>
      <c r="R229" s="293">
        <v>0.01</v>
      </c>
      <c r="S229" s="293">
        <v>0</v>
      </c>
      <c r="T229" s="293">
        <v>0</v>
      </c>
    </row>
    <row r="230" spans="1:20" ht="23.25" customHeight="1" thickBot="1">
      <c r="A230" s="303" t="s">
        <v>391</v>
      </c>
      <c r="B230" s="373" t="s">
        <v>434</v>
      </c>
      <c r="C230" s="470">
        <v>200</v>
      </c>
      <c r="D230" s="293">
        <v>0.4</v>
      </c>
      <c r="E230" s="293">
        <v>0.1</v>
      </c>
      <c r="F230" s="293">
        <v>22</v>
      </c>
      <c r="G230" s="304">
        <v>77</v>
      </c>
      <c r="H230" s="304">
        <v>8</v>
      </c>
      <c r="I230" s="293">
        <v>10</v>
      </c>
      <c r="J230" s="293">
        <v>6</v>
      </c>
      <c r="K230" s="293">
        <v>9</v>
      </c>
      <c r="L230" s="293">
        <v>1.1</v>
      </c>
      <c r="M230" s="293">
        <v>0.05</v>
      </c>
      <c r="N230" s="293">
        <v>0.04</v>
      </c>
      <c r="O230" s="293">
        <v>0.52</v>
      </c>
      <c r="P230" s="293">
        <v>0.01</v>
      </c>
      <c r="Q230" s="476">
        <v>0.002</v>
      </c>
      <c r="R230" s="293">
        <v>70</v>
      </c>
      <c r="S230" s="293">
        <v>7.5</v>
      </c>
      <c r="T230" s="293">
        <v>0</v>
      </c>
    </row>
    <row r="231" spans="1:20" ht="30" customHeight="1" thickBot="1">
      <c r="A231" s="399"/>
      <c r="B231" s="307" t="s">
        <v>226</v>
      </c>
      <c r="C231" s="307">
        <f>SUM(C227:C230)</f>
        <v>455</v>
      </c>
      <c r="D231" s="336">
        <f aca="true" t="shared" si="19" ref="D231:T231">SUM(D227:D230)</f>
        <v>20.65</v>
      </c>
      <c r="E231" s="336">
        <f t="shared" si="19"/>
        <v>20.93</v>
      </c>
      <c r="F231" s="336">
        <f t="shared" si="19"/>
        <v>90.3</v>
      </c>
      <c r="G231" s="336">
        <f t="shared" si="19"/>
        <v>476.5</v>
      </c>
      <c r="H231" s="336">
        <f t="shared" si="19"/>
        <v>719.48</v>
      </c>
      <c r="I231" s="336">
        <f t="shared" si="19"/>
        <v>124.53</v>
      </c>
      <c r="J231" s="435">
        <f t="shared" si="19"/>
        <v>259</v>
      </c>
      <c r="K231" s="336">
        <f t="shared" si="19"/>
        <v>137.7</v>
      </c>
      <c r="L231" s="336">
        <f t="shared" si="19"/>
        <v>2.95</v>
      </c>
      <c r="M231" s="336">
        <f t="shared" si="19"/>
        <v>13.150000000000002</v>
      </c>
      <c r="N231" s="336">
        <f t="shared" si="19"/>
        <v>34.54</v>
      </c>
      <c r="O231" s="336">
        <f t="shared" si="19"/>
        <v>48.25</v>
      </c>
      <c r="P231" s="336">
        <f t="shared" si="19"/>
        <v>0.52</v>
      </c>
      <c r="Q231" s="336">
        <f t="shared" si="19"/>
        <v>5.223</v>
      </c>
      <c r="R231" s="336">
        <f t="shared" si="19"/>
        <v>75.47</v>
      </c>
      <c r="S231" s="336">
        <f t="shared" si="19"/>
        <v>37.7</v>
      </c>
      <c r="T231" s="336">
        <f t="shared" si="19"/>
        <v>0.71</v>
      </c>
    </row>
    <row r="232" spans="1:20" ht="30" customHeight="1">
      <c r="A232" s="400"/>
      <c r="B232" s="367"/>
      <c r="C232" s="367"/>
      <c r="D232" s="40"/>
      <c r="E232" s="40"/>
      <c r="F232" s="40"/>
      <c r="G232" s="40"/>
      <c r="H232" s="40"/>
      <c r="I232" s="40"/>
      <c r="J232" s="42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30" customHeight="1">
      <c r="A233" s="400"/>
      <c r="B233" s="367"/>
      <c r="C233" s="367"/>
      <c r="D233" s="40"/>
      <c r="E233" s="40"/>
      <c r="F233" s="40"/>
      <c r="G233" s="40"/>
      <c r="H233" s="40"/>
      <c r="I233" s="40"/>
      <c r="J233" s="42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12" ht="17.25">
      <c r="A234" s="219" t="s">
        <v>372</v>
      </c>
      <c r="B234" s="383" t="s">
        <v>75</v>
      </c>
      <c r="C234" s="318"/>
      <c r="D234" s="321"/>
      <c r="E234" s="321" t="s">
        <v>440</v>
      </c>
      <c r="F234" s="321"/>
      <c r="G234" s="318"/>
      <c r="H234" s="318"/>
      <c r="I234" s="219"/>
      <c r="J234" s="321" t="s">
        <v>476</v>
      </c>
      <c r="K234" s="321"/>
      <c r="L234" s="321"/>
    </row>
    <row r="235" spans="2:8" ht="17.25">
      <c r="B235" s="383" t="s">
        <v>358</v>
      </c>
      <c r="C235" s="318"/>
      <c r="D235" s="321"/>
      <c r="E235" s="321"/>
      <c r="F235" s="321"/>
      <c r="G235" s="318"/>
      <c r="H235" s="318"/>
    </row>
    <row r="236" spans="2:8" ht="16.5" customHeight="1">
      <c r="B236" s="383" t="s">
        <v>357</v>
      </c>
      <c r="C236" s="318"/>
      <c r="D236" s="321"/>
      <c r="E236" s="321"/>
      <c r="F236" s="321"/>
      <c r="G236" s="318"/>
      <c r="H236" s="318"/>
    </row>
    <row r="237" spans="1:8" ht="16.5" customHeight="1" thickBot="1">
      <c r="A237" s="400"/>
      <c r="B237" s="384" t="s">
        <v>364</v>
      </c>
      <c r="C237" s="367"/>
      <c r="D237" s="40"/>
      <c r="E237" s="40"/>
      <c r="F237" s="40"/>
      <c r="G237" s="40"/>
      <c r="H237" s="40"/>
    </row>
    <row r="238" spans="1:20" ht="16.5" customHeight="1">
      <c r="A238" s="582" t="s">
        <v>430</v>
      </c>
      <c r="B238" s="584" t="s">
        <v>11</v>
      </c>
      <c r="C238" s="356" t="s">
        <v>12</v>
      </c>
      <c r="D238" s="576" t="s">
        <v>15</v>
      </c>
      <c r="E238" s="577"/>
      <c r="F238" s="578"/>
      <c r="G238" s="324" t="s">
        <v>16</v>
      </c>
      <c r="H238" s="576" t="s">
        <v>424</v>
      </c>
      <c r="I238" s="586"/>
      <c r="J238" s="586"/>
      <c r="K238" s="586"/>
      <c r="L238" s="586"/>
      <c r="M238" s="586"/>
      <c r="N238" s="586"/>
      <c r="O238" s="587"/>
      <c r="P238" s="576" t="s">
        <v>380</v>
      </c>
      <c r="Q238" s="577"/>
      <c r="R238" s="577"/>
      <c r="S238" s="577"/>
      <c r="T238" s="578"/>
    </row>
    <row r="239" spans="1:20" ht="39" customHeight="1" thickBot="1">
      <c r="A239" s="583"/>
      <c r="B239" s="585"/>
      <c r="C239" s="382" t="s">
        <v>17</v>
      </c>
      <c r="D239" s="306" t="s">
        <v>18</v>
      </c>
      <c r="E239" s="306" t="s">
        <v>19</v>
      </c>
      <c r="F239" s="306" t="s">
        <v>20</v>
      </c>
      <c r="G239" s="306" t="s">
        <v>21</v>
      </c>
      <c r="H239" s="461" t="s">
        <v>425</v>
      </c>
      <c r="I239" s="461" t="s">
        <v>376</v>
      </c>
      <c r="J239" s="461" t="s">
        <v>377</v>
      </c>
      <c r="K239" s="461" t="s">
        <v>378</v>
      </c>
      <c r="L239" s="461" t="s">
        <v>379</v>
      </c>
      <c r="M239" s="461" t="s">
        <v>429</v>
      </c>
      <c r="N239" s="462" t="s">
        <v>426</v>
      </c>
      <c r="O239" s="462" t="s">
        <v>427</v>
      </c>
      <c r="P239" s="317" t="s">
        <v>381</v>
      </c>
      <c r="Q239" s="317" t="s">
        <v>428</v>
      </c>
      <c r="R239" s="317" t="s">
        <v>382</v>
      </c>
      <c r="S239" s="317" t="s">
        <v>412</v>
      </c>
      <c r="T239" s="317" t="s">
        <v>423</v>
      </c>
    </row>
    <row r="240" spans="1:20" ht="20.25" customHeight="1" thickBot="1">
      <c r="A240" s="406"/>
      <c r="B240" s="331" t="s">
        <v>22</v>
      </c>
      <c r="C240" s="332"/>
      <c r="D240" s="333"/>
      <c r="E240" s="333"/>
      <c r="F240" s="333"/>
      <c r="G240" s="333"/>
      <c r="H240" s="333"/>
      <c r="I240" s="333"/>
      <c r="J240" s="333"/>
      <c r="K240" s="333"/>
      <c r="L240" s="333"/>
      <c r="M240" s="333"/>
      <c r="N240" s="333"/>
      <c r="O240" s="333"/>
      <c r="P240" s="333"/>
      <c r="Q240" s="333"/>
      <c r="R240" s="333"/>
      <c r="S240" s="333"/>
      <c r="T240" s="334"/>
    </row>
    <row r="241" spans="1:20" ht="23.25" customHeight="1">
      <c r="A241" s="214" t="s">
        <v>404</v>
      </c>
      <c r="B241" s="303" t="s">
        <v>411</v>
      </c>
      <c r="C241" s="309">
        <v>50</v>
      </c>
      <c r="D241" s="296">
        <v>8</v>
      </c>
      <c r="E241" s="293">
        <v>6.5</v>
      </c>
      <c r="F241" s="293">
        <v>2.5</v>
      </c>
      <c r="G241" s="293">
        <v>101</v>
      </c>
      <c r="H241" s="293">
        <v>121</v>
      </c>
      <c r="I241" s="293">
        <v>20</v>
      </c>
      <c r="J241" s="452">
        <v>9</v>
      </c>
      <c r="K241" s="293">
        <v>64</v>
      </c>
      <c r="L241" s="293">
        <v>1</v>
      </c>
      <c r="M241" s="293">
        <v>2.7</v>
      </c>
      <c r="N241" s="293">
        <v>10</v>
      </c>
      <c r="O241" s="293">
        <v>57</v>
      </c>
      <c r="P241" s="293">
        <v>0.04</v>
      </c>
      <c r="Q241" s="293">
        <v>0.03</v>
      </c>
      <c r="R241" s="293">
        <v>0.36</v>
      </c>
      <c r="S241" s="293">
        <v>44</v>
      </c>
      <c r="T241" s="296">
        <v>0.01</v>
      </c>
    </row>
    <row r="242" spans="1:20" ht="23.25" customHeight="1">
      <c r="A242" s="529" t="s">
        <v>340</v>
      </c>
      <c r="B242" s="520" t="s">
        <v>28</v>
      </c>
      <c r="C242" s="454">
        <v>150</v>
      </c>
      <c r="D242" s="338">
        <v>2.5</v>
      </c>
      <c r="E242" s="338">
        <v>4.8</v>
      </c>
      <c r="F242" s="338">
        <v>33.3</v>
      </c>
      <c r="G242" s="296">
        <v>191</v>
      </c>
      <c r="H242" s="296">
        <v>102</v>
      </c>
      <c r="I242" s="296">
        <v>11</v>
      </c>
      <c r="J242" s="296">
        <v>7</v>
      </c>
      <c r="K242" s="296">
        <v>36</v>
      </c>
      <c r="L242" s="296">
        <v>0.8</v>
      </c>
      <c r="M242" s="296">
        <v>1.32</v>
      </c>
      <c r="N242" s="296">
        <v>0</v>
      </c>
      <c r="O242" s="296">
        <v>20.24</v>
      </c>
      <c r="P242" s="296">
        <v>0.06</v>
      </c>
      <c r="Q242" s="296">
        <v>0.03</v>
      </c>
      <c r="R242" s="296">
        <v>0</v>
      </c>
      <c r="S242" s="296">
        <v>0.03</v>
      </c>
      <c r="T242" s="296">
        <v>0.06</v>
      </c>
    </row>
    <row r="243" spans="1:20" ht="23.25" customHeight="1">
      <c r="A243" s="294" t="s">
        <v>433</v>
      </c>
      <c r="B243" s="345" t="s">
        <v>405</v>
      </c>
      <c r="C243" s="305">
        <v>25</v>
      </c>
      <c r="D243" s="293">
        <v>1.4</v>
      </c>
      <c r="E243" s="293">
        <v>0.28</v>
      </c>
      <c r="F243" s="293">
        <v>10.25</v>
      </c>
      <c r="G243" s="293">
        <v>51.5</v>
      </c>
      <c r="H243" s="293">
        <v>78</v>
      </c>
      <c r="I243" s="293">
        <v>7.25</v>
      </c>
      <c r="J243" s="293">
        <v>37.5</v>
      </c>
      <c r="K243" s="293">
        <v>11.75</v>
      </c>
      <c r="L243" s="293">
        <v>0.95</v>
      </c>
      <c r="M243" s="293">
        <v>1.4</v>
      </c>
      <c r="N243" s="293">
        <v>1.8</v>
      </c>
      <c r="O243" s="293">
        <v>8</v>
      </c>
      <c r="P243" s="293">
        <v>0.04</v>
      </c>
      <c r="Q243" s="293">
        <v>0.08</v>
      </c>
      <c r="R243" s="293">
        <v>0</v>
      </c>
      <c r="S243" s="293">
        <v>0</v>
      </c>
      <c r="T243" s="293">
        <v>0</v>
      </c>
    </row>
    <row r="244" spans="1:20" ht="21.75" customHeight="1" thickBot="1">
      <c r="A244" s="303" t="s">
        <v>392</v>
      </c>
      <c r="B244" s="303" t="s">
        <v>438</v>
      </c>
      <c r="C244" s="470">
        <v>200</v>
      </c>
      <c r="D244" s="293">
        <v>0.2</v>
      </c>
      <c r="E244" s="293">
        <v>0</v>
      </c>
      <c r="F244" s="293">
        <v>10</v>
      </c>
      <c r="G244" s="304">
        <v>41</v>
      </c>
      <c r="H244" s="304">
        <v>0</v>
      </c>
      <c r="I244" s="293">
        <v>5</v>
      </c>
      <c r="J244" s="293">
        <v>4</v>
      </c>
      <c r="K244" s="293">
        <v>8</v>
      </c>
      <c r="L244" s="293">
        <v>1</v>
      </c>
      <c r="M244" s="293">
        <v>0</v>
      </c>
      <c r="N244" s="293">
        <v>0</v>
      </c>
      <c r="O244" s="293">
        <v>0</v>
      </c>
      <c r="P244" s="293">
        <v>0</v>
      </c>
      <c r="Q244" s="293">
        <v>0</v>
      </c>
      <c r="R244" s="293">
        <v>0</v>
      </c>
      <c r="S244" s="293">
        <v>0</v>
      </c>
      <c r="T244" s="293">
        <v>0</v>
      </c>
    </row>
    <row r="245" spans="1:20" ht="23.25" customHeight="1" thickBot="1">
      <c r="A245" s="399"/>
      <c r="B245" s="307" t="s">
        <v>226</v>
      </c>
      <c r="C245" s="347">
        <v>422</v>
      </c>
      <c r="D245" s="336">
        <f aca="true" t="shared" si="20" ref="D245:T245">SUM(D241:D244)</f>
        <v>12.1</v>
      </c>
      <c r="E245" s="336">
        <f t="shared" si="20"/>
        <v>11.58</v>
      </c>
      <c r="F245" s="336">
        <f t="shared" si="20"/>
        <v>56.05</v>
      </c>
      <c r="G245" s="336">
        <f t="shared" si="20"/>
        <v>384.5</v>
      </c>
      <c r="H245" s="336">
        <f t="shared" si="20"/>
        <v>301</v>
      </c>
      <c r="I245" s="336">
        <f t="shared" si="20"/>
        <v>43.25</v>
      </c>
      <c r="J245" s="336">
        <f t="shared" si="20"/>
        <v>57.5</v>
      </c>
      <c r="K245" s="336">
        <f t="shared" si="20"/>
        <v>119.75</v>
      </c>
      <c r="L245" s="336">
        <f t="shared" si="20"/>
        <v>3.75</v>
      </c>
      <c r="M245" s="336">
        <f t="shared" si="20"/>
        <v>5.42</v>
      </c>
      <c r="N245" s="336">
        <f t="shared" si="20"/>
        <v>11.8</v>
      </c>
      <c r="O245" s="336">
        <f t="shared" si="20"/>
        <v>85.24</v>
      </c>
      <c r="P245" s="336">
        <f t="shared" si="20"/>
        <v>0.14</v>
      </c>
      <c r="Q245" s="336">
        <f t="shared" si="20"/>
        <v>0.14</v>
      </c>
      <c r="R245" s="336">
        <f t="shared" si="20"/>
        <v>0.36</v>
      </c>
      <c r="S245" s="336">
        <f t="shared" si="20"/>
        <v>44.03</v>
      </c>
      <c r="T245" s="336">
        <f t="shared" si="20"/>
        <v>0.06999999999999999</v>
      </c>
    </row>
    <row r="246" spans="1:20" ht="27.75" customHeight="1" thickBot="1">
      <c r="A246" s="400"/>
      <c r="B246" s="367"/>
      <c r="C246" s="504"/>
      <c r="D246" s="40"/>
      <c r="E246" s="321" t="s">
        <v>441</v>
      </c>
      <c r="F246" s="321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23.25" customHeight="1">
      <c r="A247" s="582" t="s">
        <v>430</v>
      </c>
      <c r="B247" s="584" t="s">
        <v>11</v>
      </c>
      <c r="C247" s="356" t="s">
        <v>12</v>
      </c>
      <c r="D247" s="576" t="s">
        <v>15</v>
      </c>
      <c r="E247" s="577"/>
      <c r="F247" s="578"/>
      <c r="G247" s="324" t="s">
        <v>16</v>
      </c>
      <c r="H247" s="576" t="s">
        <v>424</v>
      </c>
      <c r="I247" s="586"/>
      <c r="J247" s="586"/>
      <c r="K247" s="586"/>
      <c r="L247" s="586"/>
      <c r="M247" s="586"/>
      <c r="N247" s="586"/>
      <c r="O247" s="587"/>
      <c r="P247" s="576" t="s">
        <v>380</v>
      </c>
      <c r="Q247" s="577"/>
      <c r="R247" s="577"/>
      <c r="S247" s="577"/>
      <c r="T247" s="578"/>
    </row>
    <row r="248" spans="1:20" ht="35.25" customHeight="1" thickBot="1">
      <c r="A248" s="583"/>
      <c r="B248" s="585"/>
      <c r="C248" s="382" t="s">
        <v>17</v>
      </c>
      <c r="D248" s="306" t="s">
        <v>18</v>
      </c>
      <c r="E248" s="306" t="s">
        <v>19</v>
      </c>
      <c r="F248" s="306" t="s">
        <v>20</v>
      </c>
      <c r="G248" s="306" t="s">
        <v>21</v>
      </c>
      <c r="H248" s="461" t="s">
        <v>425</v>
      </c>
      <c r="I248" s="461" t="s">
        <v>376</v>
      </c>
      <c r="J248" s="461" t="s">
        <v>377</v>
      </c>
      <c r="K248" s="461" t="s">
        <v>378</v>
      </c>
      <c r="L248" s="461" t="s">
        <v>379</v>
      </c>
      <c r="M248" s="461" t="s">
        <v>429</v>
      </c>
      <c r="N248" s="462" t="s">
        <v>426</v>
      </c>
      <c r="O248" s="462" t="s">
        <v>427</v>
      </c>
      <c r="P248" s="317" t="s">
        <v>381</v>
      </c>
      <c r="Q248" s="317" t="s">
        <v>428</v>
      </c>
      <c r="R248" s="317" t="s">
        <v>382</v>
      </c>
      <c r="S248" s="317" t="s">
        <v>412</v>
      </c>
      <c r="T248" s="317" t="s">
        <v>423</v>
      </c>
    </row>
    <row r="249" spans="1:20" ht="23.25" customHeight="1" thickBot="1">
      <c r="A249" s="406"/>
      <c r="B249" s="331" t="s">
        <v>22</v>
      </c>
      <c r="C249" s="332"/>
      <c r="D249" s="333"/>
      <c r="E249" s="333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  <c r="P249" s="333"/>
      <c r="Q249" s="333"/>
      <c r="R249" s="333"/>
      <c r="S249" s="333"/>
      <c r="T249" s="334"/>
    </row>
    <row r="250" spans="1:20" ht="23.25" customHeight="1">
      <c r="A250" s="214" t="s">
        <v>404</v>
      </c>
      <c r="B250" s="303" t="s">
        <v>411</v>
      </c>
      <c r="C250" s="309">
        <v>50</v>
      </c>
      <c r="D250" s="296">
        <v>8</v>
      </c>
      <c r="E250" s="293">
        <v>6.5</v>
      </c>
      <c r="F250" s="293">
        <v>2.5</v>
      </c>
      <c r="G250" s="293">
        <v>101</v>
      </c>
      <c r="H250" s="293">
        <v>121</v>
      </c>
      <c r="I250" s="293">
        <v>20</v>
      </c>
      <c r="J250" s="452">
        <v>9</v>
      </c>
      <c r="K250" s="293">
        <v>64</v>
      </c>
      <c r="L250" s="293">
        <v>1</v>
      </c>
      <c r="M250" s="293">
        <v>2.7</v>
      </c>
      <c r="N250" s="293">
        <v>10</v>
      </c>
      <c r="O250" s="293">
        <v>57</v>
      </c>
      <c r="P250" s="293">
        <v>0.04</v>
      </c>
      <c r="Q250" s="293">
        <v>0.03</v>
      </c>
      <c r="R250" s="293">
        <v>0.36</v>
      </c>
      <c r="S250" s="293">
        <v>44</v>
      </c>
      <c r="T250" s="296">
        <v>0.01</v>
      </c>
    </row>
    <row r="251" spans="1:20" ht="23.25" customHeight="1">
      <c r="A251" s="303" t="s">
        <v>450</v>
      </c>
      <c r="B251" s="469" t="s">
        <v>451</v>
      </c>
      <c r="C251" s="507">
        <v>120</v>
      </c>
      <c r="D251" s="348">
        <v>1.8</v>
      </c>
      <c r="E251" s="338">
        <v>2.3</v>
      </c>
      <c r="F251" s="338">
        <v>22.8</v>
      </c>
      <c r="G251" s="339">
        <v>109</v>
      </c>
      <c r="H251" s="339">
        <v>423.3</v>
      </c>
      <c r="I251" s="339">
        <v>90</v>
      </c>
      <c r="J251" s="339">
        <v>29</v>
      </c>
      <c r="K251" s="339">
        <v>59</v>
      </c>
      <c r="L251" s="339">
        <v>1.2</v>
      </c>
      <c r="M251" s="339">
        <v>4.49</v>
      </c>
      <c r="N251" s="339">
        <v>0.44</v>
      </c>
      <c r="O251" s="339">
        <v>14.96</v>
      </c>
      <c r="P251" s="339">
        <v>0.04</v>
      </c>
      <c r="Q251" s="339">
        <v>0.054</v>
      </c>
      <c r="R251" s="339">
        <v>27</v>
      </c>
      <c r="S251" s="339">
        <v>0.11</v>
      </c>
      <c r="T251" s="339">
        <v>0</v>
      </c>
    </row>
    <row r="252" spans="1:20" ht="23.25" customHeight="1">
      <c r="A252" s="294" t="s">
        <v>433</v>
      </c>
      <c r="B252" s="345" t="s">
        <v>405</v>
      </c>
      <c r="C252" s="305">
        <v>25</v>
      </c>
      <c r="D252" s="293">
        <v>1.4</v>
      </c>
      <c r="E252" s="293">
        <v>0.28</v>
      </c>
      <c r="F252" s="293">
        <v>10.25</v>
      </c>
      <c r="G252" s="293">
        <v>51.5</v>
      </c>
      <c r="H252" s="293">
        <v>78</v>
      </c>
      <c r="I252" s="293">
        <v>7.25</v>
      </c>
      <c r="J252" s="293">
        <v>37.5</v>
      </c>
      <c r="K252" s="293">
        <v>11.75</v>
      </c>
      <c r="L252" s="293">
        <v>0.95</v>
      </c>
      <c r="M252" s="293">
        <v>1.4</v>
      </c>
      <c r="N252" s="293">
        <v>1.8</v>
      </c>
      <c r="O252" s="293">
        <v>8</v>
      </c>
      <c r="P252" s="293">
        <v>0.04</v>
      </c>
      <c r="Q252" s="293">
        <v>0.08</v>
      </c>
      <c r="R252" s="293">
        <v>0</v>
      </c>
      <c r="S252" s="293">
        <v>0</v>
      </c>
      <c r="T252" s="293">
        <v>0</v>
      </c>
    </row>
    <row r="253" spans="1:20" ht="23.25" customHeight="1" thickBot="1">
      <c r="A253" s="473" t="s">
        <v>31</v>
      </c>
      <c r="B253" s="374" t="s">
        <v>401</v>
      </c>
      <c r="C253" s="313">
        <v>200</v>
      </c>
      <c r="D253" s="355">
        <v>3.79</v>
      </c>
      <c r="E253" s="293">
        <v>3.2</v>
      </c>
      <c r="F253" s="293">
        <v>30</v>
      </c>
      <c r="G253" s="304">
        <v>98.48</v>
      </c>
      <c r="H253" s="339">
        <v>105</v>
      </c>
      <c r="I253" s="339">
        <v>121</v>
      </c>
      <c r="J253" s="339">
        <v>14</v>
      </c>
      <c r="K253" s="339">
        <v>3.2</v>
      </c>
      <c r="L253" s="339">
        <v>1</v>
      </c>
      <c r="M253" s="339">
        <v>0.7</v>
      </c>
      <c r="N253" s="339">
        <v>0</v>
      </c>
      <c r="O253" s="339">
        <v>10.78</v>
      </c>
      <c r="P253" s="339">
        <v>0.04</v>
      </c>
      <c r="Q253" s="339">
        <v>0.2</v>
      </c>
      <c r="R253" s="339">
        <v>1</v>
      </c>
      <c r="S253" s="339">
        <v>0.36</v>
      </c>
      <c r="T253" s="339">
        <v>0</v>
      </c>
    </row>
    <row r="254" spans="1:20" ht="23.25" customHeight="1" thickBot="1">
      <c r="A254" s="399"/>
      <c r="B254" s="307" t="s">
        <v>226</v>
      </c>
      <c r="C254" s="347">
        <v>422</v>
      </c>
      <c r="D254" s="336">
        <f aca="true" t="shared" si="21" ref="D254:T254">SUM(D250:D253)</f>
        <v>14.990000000000002</v>
      </c>
      <c r="E254" s="336">
        <f t="shared" si="21"/>
        <v>12.280000000000001</v>
      </c>
      <c r="F254" s="336">
        <f t="shared" si="21"/>
        <v>65.55</v>
      </c>
      <c r="G254" s="336">
        <f t="shared" si="21"/>
        <v>359.98</v>
      </c>
      <c r="H254" s="336">
        <f t="shared" si="21"/>
        <v>727.3</v>
      </c>
      <c r="I254" s="336">
        <f t="shared" si="21"/>
        <v>238.25</v>
      </c>
      <c r="J254" s="424">
        <f t="shared" si="21"/>
        <v>89.5</v>
      </c>
      <c r="K254" s="336">
        <f t="shared" si="21"/>
        <v>137.95</v>
      </c>
      <c r="L254" s="336">
        <f t="shared" si="21"/>
        <v>4.15</v>
      </c>
      <c r="M254" s="336">
        <f t="shared" si="21"/>
        <v>9.29</v>
      </c>
      <c r="N254" s="336">
        <f t="shared" si="21"/>
        <v>12.24</v>
      </c>
      <c r="O254" s="336">
        <f t="shared" si="21"/>
        <v>90.74000000000001</v>
      </c>
      <c r="P254" s="336">
        <f t="shared" si="21"/>
        <v>0.16</v>
      </c>
      <c r="Q254" s="336">
        <f t="shared" si="21"/>
        <v>0.364</v>
      </c>
      <c r="R254" s="336">
        <f t="shared" si="21"/>
        <v>28.36</v>
      </c>
      <c r="S254" s="336">
        <f t="shared" si="21"/>
        <v>44.47</v>
      </c>
      <c r="T254" s="336">
        <f t="shared" si="21"/>
        <v>0.01</v>
      </c>
    </row>
    <row r="255" spans="1:20" ht="23.25" customHeight="1">
      <c r="A255" s="400"/>
      <c r="B255" s="367"/>
      <c r="C255" s="50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2" s="25" customFormat="1" ht="16.5" customHeight="1">
      <c r="A256" s="220"/>
      <c r="B256" s="383" t="s">
        <v>151</v>
      </c>
      <c r="C256" s="41"/>
      <c r="D256" s="40"/>
      <c r="E256" s="321" t="s">
        <v>440</v>
      </c>
      <c r="F256" s="321"/>
      <c r="G256" s="40"/>
      <c r="H256" s="40"/>
      <c r="I256" s="6"/>
      <c r="J256" s="321" t="s">
        <v>476</v>
      </c>
      <c r="K256" s="321"/>
      <c r="L256" s="321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2:8" ht="16.5" customHeight="1">
      <c r="B257" s="383" t="s">
        <v>152</v>
      </c>
      <c r="C257" s="41"/>
      <c r="D257" s="40"/>
      <c r="E257" s="40"/>
      <c r="F257" s="40"/>
      <c r="G257" s="40"/>
      <c r="H257" s="40"/>
    </row>
    <row r="258" spans="2:8" ht="16.5" customHeight="1">
      <c r="B258" s="383" t="s">
        <v>357</v>
      </c>
      <c r="C258" s="318"/>
      <c r="D258" s="321"/>
      <c r="E258" s="321"/>
      <c r="F258" s="321"/>
      <c r="G258" s="321"/>
      <c r="H258" s="321"/>
    </row>
    <row r="259" spans="2:8" ht="16.5" customHeight="1" hidden="1">
      <c r="B259" s="19" t="s">
        <v>368</v>
      </c>
      <c r="C259" s="318"/>
      <c r="D259" s="321"/>
      <c r="E259" s="321"/>
      <c r="F259" s="321"/>
      <c r="G259" s="321"/>
      <c r="H259" s="321"/>
    </row>
    <row r="260" spans="2:8" ht="16.5" customHeight="1" hidden="1" thickBot="1">
      <c r="B260" s="69"/>
      <c r="C260" s="318"/>
      <c r="D260" s="321"/>
      <c r="E260" s="321"/>
      <c r="F260" s="321"/>
      <c r="G260" s="321"/>
      <c r="H260" s="321"/>
    </row>
    <row r="261" spans="1:20" ht="26.25" customHeight="1" hidden="1">
      <c r="A261" s="572"/>
      <c r="B261" s="574" t="s">
        <v>11</v>
      </c>
      <c r="C261" s="323" t="s">
        <v>12</v>
      </c>
      <c r="D261" s="576" t="s">
        <v>15</v>
      </c>
      <c r="E261" s="577"/>
      <c r="F261" s="578"/>
      <c r="G261" s="324" t="s">
        <v>16</v>
      </c>
      <c r="H261" s="458"/>
      <c r="I261" s="576" t="s">
        <v>375</v>
      </c>
      <c r="J261" s="577"/>
      <c r="K261" s="577"/>
      <c r="L261" s="578"/>
      <c r="M261" s="460"/>
      <c r="N261" s="460"/>
      <c r="O261" s="460"/>
      <c r="P261" s="576" t="s">
        <v>380</v>
      </c>
      <c r="Q261" s="577"/>
      <c r="R261" s="577"/>
      <c r="S261" s="577"/>
      <c r="T261" s="578"/>
    </row>
    <row r="262" spans="1:20" ht="18" customHeight="1" hidden="1" thickBot="1">
      <c r="A262" s="573"/>
      <c r="B262" s="575"/>
      <c r="C262" s="326" t="s">
        <v>17</v>
      </c>
      <c r="D262" s="317" t="s">
        <v>18</v>
      </c>
      <c r="E262" s="317" t="s">
        <v>19</v>
      </c>
      <c r="F262" s="317" t="s">
        <v>20</v>
      </c>
      <c r="G262" s="317" t="s">
        <v>21</v>
      </c>
      <c r="H262" s="317"/>
      <c r="I262" s="317" t="s">
        <v>376</v>
      </c>
      <c r="J262" s="317" t="s">
        <v>377</v>
      </c>
      <c r="K262" s="317" t="s">
        <v>378</v>
      </c>
      <c r="L262" s="317" t="s">
        <v>379</v>
      </c>
      <c r="M262" s="317"/>
      <c r="N262" s="317"/>
      <c r="O262" s="317"/>
      <c r="P262" s="317" t="s">
        <v>381</v>
      </c>
      <c r="Q262" s="317"/>
      <c r="R262" s="317" t="s">
        <v>382</v>
      </c>
      <c r="S262" s="317" t="s">
        <v>383</v>
      </c>
      <c r="T262" s="317" t="s">
        <v>384</v>
      </c>
    </row>
    <row r="263" spans="1:20" ht="16.5" customHeight="1" hidden="1" thickBot="1">
      <c r="A263" s="403"/>
      <c r="B263" s="298" t="s">
        <v>108</v>
      </c>
      <c r="C263" s="299"/>
      <c r="D263" s="372"/>
      <c r="E263" s="372"/>
      <c r="F263" s="372"/>
      <c r="G263" s="301"/>
      <c r="H263" s="301"/>
      <c r="I263" s="316"/>
      <c r="J263" s="316"/>
      <c r="K263" s="316"/>
      <c r="L263" s="316"/>
      <c r="M263" s="316"/>
      <c r="N263" s="316"/>
      <c r="O263" s="316"/>
      <c r="P263" s="316"/>
      <c r="Q263" s="316"/>
      <c r="R263" s="316"/>
      <c r="S263" s="316"/>
      <c r="T263" s="316"/>
    </row>
    <row r="264" spans="1:23" ht="21" customHeight="1" hidden="1">
      <c r="A264" s="396" t="s">
        <v>394</v>
      </c>
      <c r="B264" s="335" t="s">
        <v>366</v>
      </c>
      <c r="C264" s="337" t="s">
        <v>49</v>
      </c>
      <c r="D264" s="302">
        <v>9.24</v>
      </c>
      <c r="E264" s="302">
        <v>8.03</v>
      </c>
      <c r="F264" s="302">
        <v>45.67</v>
      </c>
      <c r="G264" s="302">
        <v>293.05</v>
      </c>
      <c r="H264" s="310"/>
      <c r="I264" s="328">
        <v>224</v>
      </c>
      <c r="J264" s="328">
        <v>95</v>
      </c>
      <c r="K264" s="328">
        <v>194</v>
      </c>
      <c r="L264" s="328">
        <v>3.2</v>
      </c>
      <c r="M264" s="328"/>
      <c r="N264" s="328"/>
      <c r="O264" s="328"/>
      <c r="P264" s="328">
        <v>0.23</v>
      </c>
      <c r="Q264" s="328"/>
      <c r="R264" s="328">
        <v>2</v>
      </c>
      <c r="S264" s="328">
        <v>0</v>
      </c>
      <c r="T264" s="328">
        <v>1.9</v>
      </c>
      <c r="W264" s="6" t="s">
        <v>372</v>
      </c>
    </row>
    <row r="265" spans="1:20" ht="23.25" customHeight="1" hidden="1">
      <c r="A265" s="414"/>
      <c r="B265" s="294" t="s">
        <v>355</v>
      </c>
      <c r="C265" s="387">
        <v>25</v>
      </c>
      <c r="D265" s="293">
        <v>1.975</v>
      </c>
      <c r="E265" s="293">
        <v>0.2</v>
      </c>
      <c r="F265" s="293">
        <v>12.2</v>
      </c>
      <c r="G265" s="293">
        <v>58.49999999999999</v>
      </c>
      <c r="H265" s="293"/>
      <c r="I265" s="293">
        <v>0.0275</v>
      </c>
      <c r="J265" s="293">
        <v>0</v>
      </c>
      <c r="K265" s="293">
        <v>0</v>
      </c>
      <c r="L265" s="293">
        <v>0.275</v>
      </c>
      <c r="M265" s="293"/>
      <c r="N265" s="293"/>
      <c r="O265" s="293"/>
      <c r="P265" s="293">
        <v>5</v>
      </c>
      <c r="Q265" s="293"/>
      <c r="R265" s="293">
        <v>16.25</v>
      </c>
      <c r="S265" s="293">
        <v>3.5</v>
      </c>
      <c r="T265" s="293">
        <v>0.275</v>
      </c>
    </row>
    <row r="266" spans="1:20" ht="21.75" customHeight="1" hidden="1">
      <c r="A266" s="397" t="s">
        <v>389</v>
      </c>
      <c r="B266" s="303" t="s">
        <v>374</v>
      </c>
      <c r="C266" s="313">
        <v>200</v>
      </c>
      <c r="D266" s="296">
        <v>1.7</v>
      </c>
      <c r="E266" s="293">
        <v>1.3</v>
      </c>
      <c r="F266" s="293">
        <v>17.4</v>
      </c>
      <c r="G266" s="304">
        <v>88</v>
      </c>
      <c r="H266" s="459"/>
      <c r="I266" s="419">
        <v>65</v>
      </c>
      <c r="J266" s="419">
        <v>11</v>
      </c>
      <c r="K266" s="419">
        <v>53</v>
      </c>
      <c r="L266" s="419">
        <v>1.4</v>
      </c>
      <c r="M266" s="419"/>
      <c r="N266" s="419"/>
      <c r="O266" s="419"/>
      <c r="P266" s="419">
        <v>0.02</v>
      </c>
      <c r="Q266" s="419"/>
      <c r="R266" s="419">
        <v>1</v>
      </c>
      <c r="S266" s="419">
        <v>0.01</v>
      </c>
      <c r="T266" s="419">
        <v>0</v>
      </c>
    </row>
    <row r="267" spans="1:20" ht="23.25" customHeight="1" hidden="1" thickBot="1">
      <c r="A267" s="415"/>
      <c r="B267" s="297" t="s">
        <v>226</v>
      </c>
      <c r="C267" s="377"/>
      <c r="D267" s="388">
        <f aca="true" t="shared" si="22" ref="D267:T267">SUM(D264:D266)</f>
        <v>12.915</v>
      </c>
      <c r="E267" s="306">
        <f t="shared" si="22"/>
        <v>9.53</v>
      </c>
      <c r="F267" s="306">
        <f t="shared" si="22"/>
        <v>75.27000000000001</v>
      </c>
      <c r="G267" s="306">
        <f t="shared" si="22"/>
        <v>439.55</v>
      </c>
      <c r="H267" s="306"/>
      <c r="I267" s="422">
        <f t="shared" si="22"/>
        <v>289.02750000000003</v>
      </c>
      <c r="J267" s="422">
        <f t="shared" si="22"/>
        <v>106</v>
      </c>
      <c r="K267" s="306">
        <f t="shared" si="22"/>
        <v>247</v>
      </c>
      <c r="L267" s="306">
        <f t="shared" si="22"/>
        <v>4.875</v>
      </c>
      <c r="M267" s="306"/>
      <c r="N267" s="306"/>
      <c r="O267" s="306"/>
      <c r="P267" s="306">
        <f t="shared" si="22"/>
        <v>5.25</v>
      </c>
      <c r="Q267" s="306"/>
      <c r="R267" s="306">
        <f t="shared" si="22"/>
        <v>19.25</v>
      </c>
      <c r="S267" s="306">
        <f t="shared" si="22"/>
        <v>3.51</v>
      </c>
      <c r="T267" s="306">
        <f t="shared" si="22"/>
        <v>2.175</v>
      </c>
    </row>
    <row r="268" spans="1:20" ht="12.75" customHeight="1" hidden="1" thickBot="1">
      <c r="A268" s="416"/>
      <c r="B268" s="350"/>
      <c r="C268" s="351"/>
      <c r="D268" s="352"/>
      <c r="E268" s="376"/>
      <c r="F268" s="352"/>
      <c r="G268" s="376"/>
      <c r="H268" s="376"/>
      <c r="I268" s="376"/>
      <c r="J268" s="376"/>
      <c r="K268" s="376"/>
      <c r="L268" s="376"/>
      <c r="M268" s="376"/>
      <c r="N268" s="376"/>
      <c r="O268" s="376"/>
      <c r="P268" s="376"/>
      <c r="Q268" s="376"/>
      <c r="R268" s="376"/>
      <c r="S268" s="376"/>
      <c r="T268" s="376"/>
    </row>
    <row r="269" spans="1:20" ht="21" customHeight="1" hidden="1" thickBot="1">
      <c r="A269" s="417"/>
      <c r="B269" s="85" t="s">
        <v>369</v>
      </c>
      <c r="C269" s="389"/>
      <c r="D269" s="390" t="e">
        <f>D267+#REF!+#REF!+D186+#REF!+D109+#REF!+#REF!+#REF!+#REF!</f>
        <v>#REF!</v>
      </c>
      <c r="E269" s="390" t="e">
        <f>E267+#REF!+#REF!+E186+#REF!+E109+#REF!+#REF!+#REF!+#REF!</f>
        <v>#REF!</v>
      </c>
      <c r="F269" s="390" t="e">
        <f>F267+#REF!+#REF!+F186+#REF!+F109+#REF!+#REF!+#REF!+#REF!</f>
        <v>#REF!</v>
      </c>
      <c r="G269" s="431" t="e">
        <f>G267+#REF!+#REF!+G186+#REF!+G109+#REF!+#REF!+#REF!+#REF!</f>
        <v>#REF!</v>
      </c>
      <c r="H269" s="431"/>
      <c r="I269" s="426" t="e">
        <f>I267+#REF!+#REF!+I186+#REF!+I109+#REF!+#REF!+#REF!+#REF!</f>
        <v>#REF!</v>
      </c>
      <c r="J269" s="426" t="e">
        <f>J267+#REF!+#REF!+J186+#REF!+J109+#REF!+#REF!+#REF!+#REF!</f>
        <v>#REF!</v>
      </c>
      <c r="K269" s="425" t="e">
        <f>K267+#REF!+#REF!+K186+#REF!+K109+#REF!+#REF!+#REF!+#REF!</f>
        <v>#REF!</v>
      </c>
      <c r="L269" s="425" t="e">
        <f>L267+#REF!+#REF!+L186+#REF!+L109+#REF!+#REF!+#REF!+#REF!</f>
        <v>#REF!</v>
      </c>
      <c r="M269" s="425"/>
      <c r="N269" s="425"/>
      <c r="O269" s="425"/>
      <c r="P269" s="390" t="e">
        <f>P267+#REF!+#REF!+P186+#REF!+P109+#REF!+#REF!+#REF!+#REF!</f>
        <v>#REF!</v>
      </c>
      <c r="Q269" s="390"/>
      <c r="R269" s="390" t="e">
        <f>R267+#REF!+#REF!+R186+#REF!+R109+#REF!+#REF!+#REF!+#REF!</f>
        <v>#REF!</v>
      </c>
      <c r="S269" s="390" t="e">
        <f>S267+#REF!+#REF!+S186+#REF!+S109+#REF!+#REF!+#REF!+#REF!</f>
        <v>#REF!</v>
      </c>
      <c r="T269" s="390" t="e">
        <f>T267+#REF!+#REF!+T186+#REF!+T109+#REF!+#REF!+#REF!+#REF!</f>
        <v>#REF!</v>
      </c>
    </row>
    <row r="270" spans="1:20" ht="16.5" customHeight="1" hidden="1" thickBot="1">
      <c r="A270" s="417"/>
      <c r="B270" s="89" t="s">
        <v>363</v>
      </c>
      <c r="C270" s="389"/>
      <c r="D270" s="390" t="e">
        <f aca="true" t="shared" si="23" ref="D270:T270">D269/10</f>
        <v>#REF!</v>
      </c>
      <c r="E270" s="390" t="e">
        <f t="shared" si="23"/>
        <v>#REF!</v>
      </c>
      <c r="F270" s="390" t="e">
        <f t="shared" si="23"/>
        <v>#REF!</v>
      </c>
      <c r="G270" s="390" t="e">
        <f t="shared" si="23"/>
        <v>#REF!</v>
      </c>
      <c r="H270" s="390"/>
      <c r="I270" s="425" t="e">
        <f t="shared" si="23"/>
        <v>#REF!</v>
      </c>
      <c r="J270" s="425" t="e">
        <f t="shared" si="23"/>
        <v>#REF!</v>
      </c>
      <c r="K270" s="425" t="e">
        <f t="shared" si="23"/>
        <v>#REF!</v>
      </c>
      <c r="L270" s="425" t="e">
        <f t="shared" si="23"/>
        <v>#REF!</v>
      </c>
      <c r="M270" s="425"/>
      <c r="N270" s="425"/>
      <c r="O270" s="425"/>
      <c r="P270" s="390" t="e">
        <f t="shared" si="23"/>
        <v>#REF!</v>
      </c>
      <c r="Q270" s="390"/>
      <c r="R270" s="390" t="e">
        <f t="shared" si="23"/>
        <v>#REF!</v>
      </c>
      <c r="S270" s="390" t="e">
        <f t="shared" si="23"/>
        <v>#REF!</v>
      </c>
      <c r="T270" s="390" t="e">
        <f t="shared" si="23"/>
        <v>#REF!</v>
      </c>
    </row>
    <row r="271" spans="2:8" ht="16.5" customHeight="1" thickBot="1">
      <c r="B271" s="19" t="s">
        <v>364</v>
      </c>
      <c r="C271" s="318"/>
      <c r="D271" s="321"/>
      <c r="E271" s="321"/>
      <c r="F271" s="321"/>
      <c r="G271" s="321"/>
      <c r="H271" s="321"/>
    </row>
    <row r="272" spans="1:20" ht="16.5" customHeight="1">
      <c r="A272" s="582" t="s">
        <v>430</v>
      </c>
      <c r="B272" s="588" t="s">
        <v>11</v>
      </c>
      <c r="C272" s="356" t="s">
        <v>12</v>
      </c>
      <c r="D272" s="576" t="s">
        <v>15</v>
      </c>
      <c r="E272" s="577"/>
      <c r="F272" s="578"/>
      <c r="G272" s="324" t="s">
        <v>16</v>
      </c>
      <c r="H272" s="576" t="s">
        <v>424</v>
      </c>
      <c r="I272" s="586"/>
      <c r="J272" s="586"/>
      <c r="K272" s="586"/>
      <c r="L272" s="586"/>
      <c r="M272" s="586"/>
      <c r="N272" s="586"/>
      <c r="O272" s="587"/>
      <c r="P272" s="576" t="s">
        <v>380</v>
      </c>
      <c r="Q272" s="577"/>
      <c r="R272" s="577"/>
      <c r="S272" s="577"/>
      <c r="T272" s="578"/>
    </row>
    <row r="273" spans="1:20" ht="37.5" customHeight="1" thickBot="1">
      <c r="A273" s="583"/>
      <c r="B273" s="589"/>
      <c r="C273" s="382" t="s">
        <v>17</v>
      </c>
      <c r="D273" s="306" t="s">
        <v>18</v>
      </c>
      <c r="E273" s="306" t="s">
        <v>19</v>
      </c>
      <c r="F273" s="306" t="s">
        <v>20</v>
      </c>
      <c r="G273" s="306" t="s">
        <v>21</v>
      </c>
      <c r="H273" s="461" t="s">
        <v>425</v>
      </c>
      <c r="I273" s="461" t="s">
        <v>376</v>
      </c>
      <c r="J273" s="461" t="s">
        <v>377</v>
      </c>
      <c r="K273" s="461" t="s">
        <v>378</v>
      </c>
      <c r="L273" s="461" t="s">
        <v>379</v>
      </c>
      <c r="M273" s="461" t="s">
        <v>429</v>
      </c>
      <c r="N273" s="462" t="s">
        <v>426</v>
      </c>
      <c r="O273" s="462" t="s">
        <v>427</v>
      </c>
      <c r="P273" s="317" t="s">
        <v>381</v>
      </c>
      <c r="Q273" s="317" t="s">
        <v>428</v>
      </c>
      <c r="R273" s="317" t="s">
        <v>382</v>
      </c>
      <c r="S273" s="317" t="s">
        <v>412</v>
      </c>
      <c r="T273" s="317" t="s">
        <v>423</v>
      </c>
    </row>
    <row r="274" spans="1:20" ht="18" customHeight="1" thickBot="1">
      <c r="A274" s="537"/>
      <c r="B274" s="331" t="s">
        <v>22</v>
      </c>
      <c r="C274" s="332"/>
      <c r="D274" s="333"/>
      <c r="E274" s="333"/>
      <c r="F274" s="333"/>
      <c r="G274" s="333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 s="334"/>
    </row>
    <row r="275" spans="1:20" ht="24.75" customHeight="1">
      <c r="A275" s="453" t="s">
        <v>406</v>
      </c>
      <c r="B275" s="373" t="s">
        <v>407</v>
      </c>
      <c r="C275" s="295">
        <v>190</v>
      </c>
      <c r="D275" s="293">
        <v>10.66</v>
      </c>
      <c r="E275" s="293">
        <v>10</v>
      </c>
      <c r="F275" s="293">
        <v>46.9</v>
      </c>
      <c r="G275" s="296">
        <v>363</v>
      </c>
      <c r="H275" s="296">
        <v>408</v>
      </c>
      <c r="I275" s="296">
        <v>244</v>
      </c>
      <c r="J275" s="296">
        <v>46.7</v>
      </c>
      <c r="K275" s="296">
        <v>216</v>
      </c>
      <c r="L275" s="296">
        <v>2.7</v>
      </c>
      <c r="M275" s="296">
        <v>9.3</v>
      </c>
      <c r="N275" s="296">
        <v>6.68</v>
      </c>
      <c r="O275" s="488">
        <v>103</v>
      </c>
      <c r="P275" s="296">
        <v>0.02</v>
      </c>
      <c r="Q275" s="296">
        <v>0.163</v>
      </c>
      <c r="R275" s="296">
        <v>10</v>
      </c>
      <c r="S275" s="296">
        <v>0.3</v>
      </c>
      <c r="T275" s="296">
        <v>0</v>
      </c>
    </row>
    <row r="276" spans="1:20" ht="26.25" customHeight="1">
      <c r="A276" s="308" t="s">
        <v>435</v>
      </c>
      <c r="B276" s="543" t="s">
        <v>436</v>
      </c>
      <c r="C276" s="305">
        <v>25</v>
      </c>
      <c r="D276" s="293">
        <v>1.98</v>
      </c>
      <c r="E276" s="293">
        <v>0.2</v>
      </c>
      <c r="F276" s="293">
        <v>12.2</v>
      </c>
      <c r="G276" s="293">
        <v>58.5</v>
      </c>
      <c r="H276" s="293">
        <v>23.3</v>
      </c>
      <c r="I276" s="293">
        <v>0.03</v>
      </c>
      <c r="J276" s="293">
        <v>0</v>
      </c>
      <c r="K276" s="293">
        <v>0</v>
      </c>
      <c r="L276" s="293">
        <v>0.01</v>
      </c>
      <c r="M276" s="293">
        <v>0.8</v>
      </c>
      <c r="N276" s="293">
        <v>1.5</v>
      </c>
      <c r="O276" s="293">
        <v>3.63</v>
      </c>
      <c r="P276" s="293">
        <v>0.28</v>
      </c>
      <c r="Q276" s="293">
        <v>5</v>
      </c>
      <c r="R276" s="293">
        <v>0.01</v>
      </c>
      <c r="S276" s="293">
        <v>0</v>
      </c>
      <c r="T276" s="293">
        <v>0</v>
      </c>
    </row>
    <row r="277" spans="1:20" ht="23.25" customHeight="1" thickBot="1">
      <c r="A277" s="116" t="s">
        <v>475</v>
      </c>
      <c r="B277" s="373" t="s">
        <v>474</v>
      </c>
      <c r="C277" s="489">
        <v>200</v>
      </c>
      <c r="D277" s="293">
        <v>0.1</v>
      </c>
      <c r="E277" s="293">
        <v>0.1</v>
      </c>
      <c r="F277" s="293">
        <v>16.1</v>
      </c>
      <c r="G277" s="296">
        <v>88</v>
      </c>
      <c r="H277" s="296">
        <v>146</v>
      </c>
      <c r="I277" s="296">
        <v>5</v>
      </c>
      <c r="J277" s="296">
        <v>14</v>
      </c>
      <c r="K277" s="296">
        <v>3.2</v>
      </c>
      <c r="L277" s="296">
        <v>1</v>
      </c>
      <c r="M277" s="296">
        <v>0.9</v>
      </c>
      <c r="N277" s="296">
        <v>2</v>
      </c>
      <c r="O277" s="296">
        <v>20</v>
      </c>
      <c r="P277" s="296">
        <v>0.01</v>
      </c>
      <c r="Q277" s="296">
        <v>0.15</v>
      </c>
      <c r="R277" s="296">
        <v>3</v>
      </c>
      <c r="S277" s="488">
        <v>130</v>
      </c>
      <c r="T277" s="296">
        <v>2.5</v>
      </c>
    </row>
    <row r="278" spans="1:20" ht="24" customHeight="1" thickBot="1">
      <c r="A278" s="405"/>
      <c r="B278" s="463" t="s">
        <v>226</v>
      </c>
      <c r="C278" s="307">
        <f>SUM(C275:C277)</f>
        <v>415</v>
      </c>
      <c r="D278" s="91">
        <f aca="true" t="shared" si="24" ref="D278:T278">SUM(D275:D277)</f>
        <v>12.74</v>
      </c>
      <c r="E278" s="91">
        <f t="shared" si="24"/>
        <v>10.299999999999999</v>
      </c>
      <c r="F278" s="91">
        <f t="shared" si="24"/>
        <v>75.19999999999999</v>
      </c>
      <c r="G278" s="91">
        <f t="shared" si="24"/>
        <v>509.5</v>
      </c>
      <c r="H278" s="91">
        <f t="shared" si="24"/>
        <v>577.3</v>
      </c>
      <c r="I278" s="423">
        <f t="shared" si="24"/>
        <v>249.03</v>
      </c>
      <c r="J278" s="423">
        <f t="shared" si="24"/>
        <v>60.7</v>
      </c>
      <c r="K278" s="91">
        <f t="shared" si="24"/>
        <v>219.2</v>
      </c>
      <c r="L278" s="91">
        <f t="shared" si="24"/>
        <v>3.71</v>
      </c>
      <c r="M278" s="91">
        <f t="shared" si="24"/>
        <v>11.000000000000002</v>
      </c>
      <c r="N278" s="91">
        <f t="shared" si="24"/>
        <v>10.18</v>
      </c>
      <c r="O278" s="423">
        <f t="shared" si="24"/>
        <v>126.63</v>
      </c>
      <c r="P278" s="91">
        <f t="shared" si="24"/>
        <v>0.31000000000000005</v>
      </c>
      <c r="Q278" s="91">
        <f t="shared" si="24"/>
        <v>5.313000000000001</v>
      </c>
      <c r="R278" s="91">
        <f t="shared" si="24"/>
        <v>13.01</v>
      </c>
      <c r="S278" s="91">
        <f t="shared" si="24"/>
        <v>130.3</v>
      </c>
      <c r="T278" s="91">
        <f t="shared" si="24"/>
        <v>2.5</v>
      </c>
    </row>
    <row r="279" spans="1:20" ht="24" customHeight="1" thickBot="1">
      <c r="A279" s="407"/>
      <c r="B279" s="367"/>
      <c r="C279" s="367"/>
      <c r="D279" s="57"/>
      <c r="E279" s="321" t="s">
        <v>441</v>
      </c>
      <c r="F279" s="321"/>
      <c r="G279" s="57"/>
      <c r="H279" s="57"/>
      <c r="I279" s="35"/>
      <c r="J279" s="35"/>
      <c r="K279" s="57"/>
      <c r="L279" s="57"/>
      <c r="M279" s="57"/>
      <c r="N279" s="57"/>
      <c r="O279" s="35"/>
      <c r="P279" s="57"/>
      <c r="Q279" s="57"/>
      <c r="R279" s="57"/>
      <c r="S279" s="57"/>
      <c r="T279" s="57"/>
    </row>
    <row r="280" spans="1:20" ht="24" customHeight="1">
      <c r="A280" s="582" t="s">
        <v>430</v>
      </c>
      <c r="B280" s="588" t="s">
        <v>11</v>
      </c>
      <c r="C280" s="356" t="s">
        <v>12</v>
      </c>
      <c r="D280" s="576" t="s">
        <v>15</v>
      </c>
      <c r="E280" s="577"/>
      <c r="F280" s="578"/>
      <c r="G280" s="324" t="s">
        <v>16</v>
      </c>
      <c r="H280" s="576" t="s">
        <v>424</v>
      </c>
      <c r="I280" s="586"/>
      <c r="J280" s="586"/>
      <c r="K280" s="586"/>
      <c r="L280" s="586"/>
      <c r="M280" s="586"/>
      <c r="N280" s="586"/>
      <c r="O280" s="587"/>
      <c r="P280" s="576" t="s">
        <v>380</v>
      </c>
      <c r="Q280" s="577"/>
      <c r="R280" s="577"/>
      <c r="S280" s="577"/>
      <c r="T280" s="578"/>
    </row>
    <row r="281" spans="1:20" ht="36" customHeight="1" thickBot="1">
      <c r="A281" s="583"/>
      <c r="B281" s="589"/>
      <c r="C281" s="382" t="s">
        <v>17</v>
      </c>
      <c r="D281" s="306" t="s">
        <v>18</v>
      </c>
      <c r="E281" s="306" t="s">
        <v>19</v>
      </c>
      <c r="F281" s="306" t="s">
        <v>20</v>
      </c>
      <c r="G281" s="306" t="s">
        <v>21</v>
      </c>
      <c r="H281" s="461" t="s">
        <v>425</v>
      </c>
      <c r="I281" s="461" t="s">
        <v>376</v>
      </c>
      <c r="J281" s="461" t="s">
        <v>377</v>
      </c>
      <c r="K281" s="461" t="s">
        <v>378</v>
      </c>
      <c r="L281" s="461" t="s">
        <v>379</v>
      </c>
      <c r="M281" s="461" t="s">
        <v>429</v>
      </c>
      <c r="N281" s="462" t="s">
        <v>426</v>
      </c>
      <c r="O281" s="462" t="s">
        <v>427</v>
      </c>
      <c r="P281" s="317" t="s">
        <v>381</v>
      </c>
      <c r="Q281" s="317" t="s">
        <v>428</v>
      </c>
      <c r="R281" s="317" t="s">
        <v>382</v>
      </c>
      <c r="S281" s="317" t="s">
        <v>412</v>
      </c>
      <c r="T281" s="317" t="s">
        <v>423</v>
      </c>
    </row>
    <row r="282" spans="1:20" ht="24" customHeight="1" thickBot="1">
      <c r="A282" s="537"/>
      <c r="B282" s="331" t="s">
        <v>22</v>
      </c>
      <c r="C282" s="332"/>
      <c r="D282" s="333"/>
      <c r="E282" s="333"/>
      <c r="F282" s="333"/>
      <c r="G282" s="333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 s="334"/>
    </row>
    <row r="283" spans="1:20" ht="24" customHeight="1">
      <c r="A283" s="308" t="s">
        <v>454</v>
      </c>
      <c r="B283" s="544" t="s">
        <v>471</v>
      </c>
      <c r="C283" s="309">
        <v>40</v>
      </c>
      <c r="D283" s="293">
        <v>11.81</v>
      </c>
      <c r="E283" s="293">
        <v>15.6</v>
      </c>
      <c r="F283" s="293">
        <v>19.5</v>
      </c>
      <c r="G283" s="293">
        <v>165</v>
      </c>
      <c r="H283" s="293">
        <v>227.6</v>
      </c>
      <c r="I283" s="293">
        <v>28</v>
      </c>
      <c r="J283" s="293">
        <v>24</v>
      </c>
      <c r="K283" s="293">
        <v>273</v>
      </c>
      <c r="L283" s="293">
        <v>2</v>
      </c>
      <c r="M283" s="293">
        <v>5.79</v>
      </c>
      <c r="N283" s="293">
        <v>0.5</v>
      </c>
      <c r="O283" s="293">
        <v>60.5</v>
      </c>
      <c r="P283" s="293">
        <v>0.08</v>
      </c>
      <c r="Q283" s="293">
        <v>0.09</v>
      </c>
      <c r="R283" s="293">
        <v>6</v>
      </c>
      <c r="S283" s="293">
        <v>0.08</v>
      </c>
      <c r="T283" s="293">
        <v>0</v>
      </c>
    </row>
    <row r="284" spans="1:20" ht="24" customHeight="1">
      <c r="A284" s="327" t="s">
        <v>472</v>
      </c>
      <c r="B284" s="373" t="s">
        <v>473</v>
      </c>
      <c r="C284" s="295">
        <v>150</v>
      </c>
      <c r="D284" s="293">
        <v>2.68</v>
      </c>
      <c r="E284" s="293">
        <v>5</v>
      </c>
      <c r="F284" s="293">
        <v>24.35</v>
      </c>
      <c r="G284" s="296">
        <v>220</v>
      </c>
      <c r="H284" s="296">
        <v>242</v>
      </c>
      <c r="I284" s="293">
        <v>10</v>
      </c>
      <c r="J284" s="293">
        <v>31</v>
      </c>
      <c r="K284" s="293">
        <v>84</v>
      </c>
      <c r="L284" s="293">
        <v>0.6</v>
      </c>
      <c r="M284" s="293">
        <v>5.28</v>
      </c>
      <c r="N284" s="293">
        <v>20</v>
      </c>
      <c r="O284" s="452">
        <v>114</v>
      </c>
      <c r="P284" s="293">
        <v>0.06</v>
      </c>
      <c r="Q284" s="293">
        <v>0.056</v>
      </c>
      <c r="R284" s="293">
        <v>2.52</v>
      </c>
      <c r="S284" s="293">
        <v>0</v>
      </c>
      <c r="T284" s="293">
        <v>0</v>
      </c>
    </row>
    <row r="285" spans="1:20" ht="24" customHeight="1">
      <c r="A285" s="308" t="s">
        <v>435</v>
      </c>
      <c r="B285" s="543" t="s">
        <v>436</v>
      </c>
      <c r="C285" s="305">
        <v>25</v>
      </c>
      <c r="D285" s="293">
        <v>1.98</v>
      </c>
      <c r="E285" s="293">
        <v>0.2</v>
      </c>
      <c r="F285" s="293">
        <v>12.2</v>
      </c>
      <c r="G285" s="293">
        <v>58.5</v>
      </c>
      <c r="H285" s="293">
        <v>23.3</v>
      </c>
      <c r="I285" s="293">
        <v>0.03</v>
      </c>
      <c r="J285" s="293">
        <v>0</v>
      </c>
      <c r="K285" s="293">
        <v>0</v>
      </c>
      <c r="L285" s="293">
        <v>0.01</v>
      </c>
      <c r="M285" s="293">
        <v>0.8</v>
      </c>
      <c r="N285" s="293">
        <v>1.5</v>
      </c>
      <c r="O285" s="293">
        <v>3.63</v>
      </c>
      <c r="P285" s="293">
        <v>0.28</v>
      </c>
      <c r="Q285" s="293">
        <v>5</v>
      </c>
      <c r="R285" s="293">
        <v>0.01</v>
      </c>
      <c r="S285" s="293">
        <v>0</v>
      </c>
      <c r="T285" s="293">
        <v>0</v>
      </c>
    </row>
    <row r="286" spans="1:20" ht="24" customHeight="1" thickBot="1">
      <c r="A286" s="116" t="s">
        <v>475</v>
      </c>
      <c r="B286" s="373" t="s">
        <v>474</v>
      </c>
      <c r="C286" s="489">
        <v>200</v>
      </c>
      <c r="D286" s="293">
        <v>0.1</v>
      </c>
      <c r="E286" s="293">
        <v>0.1</v>
      </c>
      <c r="F286" s="293">
        <v>16.1</v>
      </c>
      <c r="G286" s="296">
        <v>88</v>
      </c>
      <c r="H286" s="296">
        <v>146</v>
      </c>
      <c r="I286" s="296">
        <v>5</v>
      </c>
      <c r="J286" s="296">
        <v>14</v>
      </c>
      <c r="K286" s="296">
        <v>3.2</v>
      </c>
      <c r="L286" s="296">
        <v>1</v>
      </c>
      <c r="M286" s="296">
        <v>0.9</v>
      </c>
      <c r="N286" s="296">
        <v>2</v>
      </c>
      <c r="O286" s="296">
        <v>20</v>
      </c>
      <c r="P286" s="296">
        <v>0.01</v>
      </c>
      <c r="Q286" s="296">
        <v>0.15</v>
      </c>
      <c r="R286" s="296">
        <v>3</v>
      </c>
      <c r="S286" s="488">
        <v>130</v>
      </c>
      <c r="T286" s="296">
        <v>2.5</v>
      </c>
    </row>
    <row r="287" spans="1:20" ht="24" customHeight="1" thickBot="1">
      <c r="A287" s="405"/>
      <c r="B287" s="463" t="s">
        <v>226</v>
      </c>
      <c r="C287" s="307">
        <f>SUM(C283:C286)</f>
        <v>415</v>
      </c>
      <c r="D287" s="91">
        <f aca="true" t="shared" si="25" ref="D287:T287">SUM(D283:D286)</f>
        <v>16.57</v>
      </c>
      <c r="E287" s="91">
        <f t="shared" si="25"/>
        <v>20.900000000000002</v>
      </c>
      <c r="F287" s="91">
        <f t="shared" si="25"/>
        <v>72.15</v>
      </c>
      <c r="G287" s="91">
        <f t="shared" si="25"/>
        <v>531.5</v>
      </c>
      <c r="H287" s="91">
        <f t="shared" si="25"/>
        <v>638.9000000000001</v>
      </c>
      <c r="I287" s="423">
        <f t="shared" si="25"/>
        <v>43.03</v>
      </c>
      <c r="J287" s="423">
        <f t="shared" si="25"/>
        <v>69</v>
      </c>
      <c r="K287" s="91">
        <f t="shared" si="25"/>
        <v>360.2</v>
      </c>
      <c r="L287" s="91">
        <f t="shared" si="25"/>
        <v>3.61</v>
      </c>
      <c r="M287" s="91">
        <f t="shared" si="25"/>
        <v>12.770000000000001</v>
      </c>
      <c r="N287" s="91">
        <f t="shared" si="25"/>
        <v>24</v>
      </c>
      <c r="O287" s="423">
        <f t="shared" si="25"/>
        <v>198.13</v>
      </c>
      <c r="P287" s="91">
        <f t="shared" si="25"/>
        <v>0.43000000000000005</v>
      </c>
      <c r="Q287" s="91">
        <f t="shared" si="25"/>
        <v>5.296</v>
      </c>
      <c r="R287" s="91">
        <f t="shared" si="25"/>
        <v>11.53</v>
      </c>
      <c r="S287" s="91">
        <f t="shared" si="25"/>
        <v>130.08</v>
      </c>
      <c r="T287" s="91">
        <f t="shared" si="25"/>
        <v>2.5</v>
      </c>
    </row>
    <row r="288" spans="1:20" ht="24" customHeight="1">
      <c r="A288" s="407"/>
      <c r="B288" s="367"/>
      <c r="C288" s="367"/>
      <c r="D288" s="57"/>
      <c r="E288" s="57"/>
      <c r="F288" s="57"/>
      <c r="G288" s="57"/>
      <c r="H288" s="57"/>
      <c r="I288" s="35"/>
      <c r="J288" s="35"/>
      <c r="K288" s="57"/>
      <c r="L288" s="57"/>
      <c r="M288" s="57"/>
      <c r="N288" s="57"/>
      <c r="O288" s="35"/>
      <c r="P288" s="57"/>
      <c r="Q288" s="57"/>
      <c r="R288" s="57"/>
      <c r="S288" s="57"/>
      <c r="T288" s="57"/>
    </row>
    <row r="289" spans="2:12" ht="16.5" customHeight="1">
      <c r="B289" s="383" t="s">
        <v>365</v>
      </c>
      <c r="C289" s="349"/>
      <c r="D289" s="320"/>
      <c r="E289" s="321" t="s">
        <v>440</v>
      </c>
      <c r="F289" s="321"/>
      <c r="G289" s="319"/>
      <c r="H289" s="319"/>
      <c r="J289" s="321" t="s">
        <v>476</v>
      </c>
      <c r="K289" s="321"/>
      <c r="L289" s="321"/>
    </row>
    <row r="290" spans="2:8" ht="16.5" customHeight="1">
      <c r="B290" s="383" t="s">
        <v>358</v>
      </c>
      <c r="C290" s="41"/>
      <c r="D290" s="40"/>
      <c r="E290" s="40"/>
      <c r="F290" s="40"/>
      <c r="G290" s="40"/>
      <c r="H290" s="40"/>
    </row>
    <row r="291" spans="2:8" ht="16.5" customHeight="1" thickBot="1">
      <c r="B291" s="19" t="s">
        <v>364</v>
      </c>
      <c r="C291" s="41"/>
      <c r="D291" s="40"/>
      <c r="E291" s="40"/>
      <c r="F291" s="40"/>
      <c r="G291" s="40"/>
      <c r="H291" s="40"/>
    </row>
    <row r="292" spans="1:20" ht="16.5" customHeight="1">
      <c r="A292" s="582" t="s">
        <v>430</v>
      </c>
      <c r="B292" s="584" t="s">
        <v>11</v>
      </c>
      <c r="C292" s="356" t="s">
        <v>12</v>
      </c>
      <c r="D292" s="576" t="s">
        <v>15</v>
      </c>
      <c r="E292" s="577"/>
      <c r="F292" s="578"/>
      <c r="G292" s="324" t="s">
        <v>16</v>
      </c>
      <c r="H292" s="576" t="s">
        <v>424</v>
      </c>
      <c r="I292" s="586"/>
      <c r="J292" s="586"/>
      <c r="K292" s="586"/>
      <c r="L292" s="586"/>
      <c r="M292" s="586"/>
      <c r="N292" s="586"/>
      <c r="O292" s="587"/>
      <c r="P292" s="576" t="s">
        <v>380</v>
      </c>
      <c r="Q292" s="577"/>
      <c r="R292" s="577"/>
      <c r="S292" s="577"/>
      <c r="T292" s="578"/>
    </row>
    <row r="293" spans="1:20" ht="31.5" customHeight="1" thickBot="1">
      <c r="A293" s="583"/>
      <c r="B293" s="585"/>
      <c r="C293" s="382" t="s">
        <v>17</v>
      </c>
      <c r="D293" s="306" t="s">
        <v>18</v>
      </c>
      <c r="E293" s="306" t="s">
        <v>19</v>
      </c>
      <c r="F293" s="306" t="s">
        <v>20</v>
      </c>
      <c r="G293" s="306" t="s">
        <v>21</v>
      </c>
      <c r="H293" s="461" t="s">
        <v>425</v>
      </c>
      <c r="I293" s="461" t="s">
        <v>376</v>
      </c>
      <c r="J293" s="461" t="s">
        <v>377</v>
      </c>
      <c r="K293" s="461" t="s">
        <v>378</v>
      </c>
      <c r="L293" s="461" t="s">
        <v>379</v>
      </c>
      <c r="M293" s="461" t="s">
        <v>429</v>
      </c>
      <c r="N293" s="462" t="s">
        <v>426</v>
      </c>
      <c r="O293" s="462" t="s">
        <v>427</v>
      </c>
      <c r="P293" s="317" t="s">
        <v>381</v>
      </c>
      <c r="Q293" s="317" t="s">
        <v>428</v>
      </c>
      <c r="R293" s="317" t="s">
        <v>382</v>
      </c>
      <c r="S293" s="317" t="s">
        <v>412</v>
      </c>
      <c r="T293" s="317" t="s">
        <v>423</v>
      </c>
    </row>
    <row r="294" spans="1:20" ht="18" customHeight="1" thickBot="1">
      <c r="A294" s="406"/>
      <c r="B294" s="331" t="s">
        <v>22</v>
      </c>
      <c r="C294" s="332"/>
      <c r="D294" s="333"/>
      <c r="E294" s="333"/>
      <c r="F294" s="333"/>
      <c r="G294" s="333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 s="334"/>
    </row>
    <row r="295" spans="1:20" ht="34.5" customHeight="1">
      <c r="A295" s="178" t="s">
        <v>410</v>
      </c>
      <c r="B295" s="294" t="s">
        <v>408</v>
      </c>
      <c r="C295" s="465">
        <v>180</v>
      </c>
      <c r="D295" s="355">
        <v>13</v>
      </c>
      <c r="E295" s="293">
        <v>6.2</v>
      </c>
      <c r="F295" s="293">
        <v>26.54</v>
      </c>
      <c r="G295" s="293">
        <v>237.54</v>
      </c>
      <c r="H295" s="293">
        <v>411</v>
      </c>
      <c r="I295" s="293">
        <v>18</v>
      </c>
      <c r="J295" s="293">
        <v>23</v>
      </c>
      <c r="K295" s="293">
        <v>80</v>
      </c>
      <c r="L295" s="293">
        <v>1</v>
      </c>
      <c r="M295" s="293">
        <v>68</v>
      </c>
      <c r="N295" s="293">
        <v>6.2</v>
      </c>
      <c r="O295" s="452">
        <v>326.4</v>
      </c>
      <c r="P295" s="293">
        <v>0.11</v>
      </c>
      <c r="Q295" s="293">
        <v>0.08</v>
      </c>
      <c r="R295" s="293">
        <v>3</v>
      </c>
      <c r="S295" s="293">
        <v>0.04</v>
      </c>
      <c r="T295" s="293">
        <v>2.2</v>
      </c>
    </row>
    <row r="296" spans="1:20" ht="21" customHeight="1">
      <c r="A296" s="469" t="s">
        <v>420</v>
      </c>
      <c r="B296" s="345" t="s">
        <v>409</v>
      </c>
      <c r="C296" s="437">
        <v>50</v>
      </c>
      <c r="D296" s="534">
        <v>3.15</v>
      </c>
      <c r="E296" s="534">
        <v>3.95</v>
      </c>
      <c r="F296" s="534">
        <v>26.2</v>
      </c>
      <c r="G296" s="535">
        <v>179</v>
      </c>
      <c r="H296" s="535">
        <v>152</v>
      </c>
      <c r="I296" s="535">
        <v>6.5</v>
      </c>
      <c r="J296" s="535">
        <v>4.5</v>
      </c>
      <c r="K296" s="535">
        <v>27</v>
      </c>
      <c r="L296" s="535">
        <v>0.3</v>
      </c>
      <c r="M296" s="535">
        <v>6.85</v>
      </c>
      <c r="N296" s="535">
        <v>5.2</v>
      </c>
      <c r="O296" s="535">
        <v>24.7</v>
      </c>
      <c r="P296" s="535">
        <v>0.06</v>
      </c>
      <c r="Q296" s="535">
        <v>0.143</v>
      </c>
      <c r="R296" s="535">
        <v>0.05</v>
      </c>
      <c r="S296" s="535">
        <v>0.45</v>
      </c>
      <c r="T296" s="535">
        <v>0.2</v>
      </c>
    </row>
    <row r="297" spans="1:20" ht="18" customHeight="1">
      <c r="A297" s="308" t="s">
        <v>435</v>
      </c>
      <c r="B297" s="312" t="s">
        <v>436</v>
      </c>
      <c r="C297" s="305">
        <v>25</v>
      </c>
      <c r="D297" s="293">
        <v>1.98</v>
      </c>
      <c r="E297" s="293">
        <v>0.2</v>
      </c>
      <c r="F297" s="293">
        <v>12.2</v>
      </c>
      <c r="G297" s="293">
        <v>58.5</v>
      </c>
      <c r="H297" s="293">
        <v>23.3</v>
      </c>
      <c r="I297" s="293">
        <v>0.03</v>
      </c>
      <c r="J297" s="293">
        <v>0</v>
      </c>
      <c r="K297" s="293">
        <v>0</v>
      </c>
      <c r="L297" s="293">
        <v>0.01</v>
      </c>
      <c r="M297" s="293">
        <v>0.8</v>
      </c>
      <c r="N297" s="293">
        <v>1.5</v>
      </c>
      <c r="O297" s="293">
        <v>3.63</v>
      </c>
      <c r="P297" s="293">
        <v>0.28</v>
      </c>
      <c r="Q297" s="293">
        <v>5</v>
      </c>
      <c r="R297" s="293">
        <v>0.01</v>
      </c>
      <c r="S297" s="293">
        <v>0</v>
      </c>
      <c r="T297" s="293">
        <v>0</v>
      </c>
    </row>
    <row r="298" spans="1:20" ht="20.25" customHeight="1">
      <c r="A298" s="303" t="s">
        <v>392</v>
      </c>
      <c r="B298" s="303" t="s">
        <v>438</v>
      </c>
      <c r="C298" s="470">
        <v>200</v>
      </c>
      <c r="D298" s="293">
        <v>0.2</v>
      </c>
      <c r="E298" s="293">
        <v>0</v>
      </c>
      <c r="F298" s="293">
        <v>10</v>
      </c>
      <c r="G298" s="304">
        <v>41</v>
      </c>
      <c r="H298" s="304">
        <v>0</v>
      </c>
      <c r="I298" s="293">
        <v>5</v>
      </c>
      <c r="J298" s="293">
        <v>4</v>
      </c>
      <c r="K298" s="293">
        <v>8</v>
      </c>
      <c r="L298" s="293">
        <v>1</v>
      </c>
      <c r="M298" s="293">
        <v>0</v>
      </c>
      <c r="N298" s="293">
        <v>0</v>
      </c>
      <c r="O298" s="293">
        <v>0</v>
      </c>
      <c r="P298" s="293">
        <v>0</v>
      </c>
      <c r="Q298" s="293">
        <v>0</v>
      </c>
      <c r="R298" s="293">
        <v>0</v>
      </c>
      <c r="S298" s="293">
        <v>0</v>
      </c>
      <c r="T298" s="293">
        <v>0</v>
      </c>
    </row>
    <row r="299" spans="1:20" ht="16.5" customHeight="1" thickBot="1">
      <c r="A299" s="410"/>
      <c r="B299" s="361" t="s">
        <v>226</v>
      </c>
      <c r="C299" s="536">
        <f>SUM(C295:C298)</f>
        <v>455</v>
      </c>
      <c r="D299" s="466">
        <f aca="true" t="shared" si="26" ref="D299:T299">SUM(D295:D298)</f>
        <v>18.33</v>
      </c>
      <c r="E299" s="124">
        <f t="shared" si="26"/>
        <v>10.35</v>
      </c>
      <c r="F299" s="124">
        <f t="shared" si="26"/>
        <v>74.94</v>
      </c>
      <c r="G299" s="124">
        <f t="shared" si="26"/>
        <v>516.04</v>
      </c>
      <c r="H299" s="124">
        <f t="shared" si="26"/>
        <v>586.3</v>
      </c>
      <c r="I299" s="124">
        <f t="shared" si="26"/>
        <v>29.53</v>
      </c>
      <c r="J299" s="430">
        <f t="shared" si="26"/>
        <v>31.5</v>
      </c>
      <c r="K299" s="124">
        <f t="shared" si="26"/>
        <v>115</v>
      </c>
      <c r="L299" s="124">
        <f t="shared" si="26"/>
        <v>2.31</v>
      </c>
      <c r="M299" s="124">
        <f t="shared" si="26"/>
        <v>75.64999999999999</v>
      </c>
      <c r="N299" s="124">
        <f t="shared" si="26"/>
        <v>12.9</v>
      </c>
      <c r="O299" s="430">
        <f t="shared" si="26"/>
        <v>354.72999999999996</v>
      </c>
      <c r="P299" s="124">
        <f t="shared" si="26"/>
        <v>0.45</v>
      </c>
      <c r="Q299" s="124">
        <f t="shared" si="26"/>
        <v>5.223</v>
      </c>
      <c r="R299" s="124">
        <f t="shared" si="26"/>
        <v>3.0599999999999996</v>
      </c>
      <c r="S299" s="124">
        <f t="shared" si="26"/>
        <v>0.49</v>
      </c>
      <c r="T299" s="124">
        <f t="shared" si="26"/>
        <v>2.4000000000000004</v>
      </c>
    </row>
    <row r="300" spans="1:20" ht="12" customHeight="1" thickBot="1">
      <c r="A300" s="416"/>
      <c r="B300" s="350"/>
      <c r="C300" s="351"/>
      <c r="D300" s="352"/>
      <c r="E300" s="376"/>
      <c r="F300" s="352"/>
      <c r="G300" s="376"/>
      <c r="H300" s="376"/>
      <c r="I300" s="376"/>
      <c r="J300" s="376"/>
      <c r="K300" s="376"/>
      <c r="L300" s="376"/>
      <c r="M300" s="376"/>
      <c r="N300" s="376"/>
      <c r="O300" s="376"/>
      <c r="P300" s="376"/>
      <c r="Q300" s="376"/>
      <c r="R300" s="376"/>
      <c r="S300" s="376"/>
      <c r="T300" s="376"/>
    </row>
    <row r="301" spans="1:20" ht="20.25" customHeight="1" thickBot="1">
      <c r="A301" s="442"/>
      <c r="B301" s="443" t="s">
        <v>362</v>
      </c>
      <c r="C301" s="290"/>
      <c r="D301" s="444">
        <f aca="true" t="shared" si="27" ref="D301:T301">D299+D278+D245+D222+D200+D163+D140+D119+D88+D65+D44+D23</f>
        <v>191.07999999999998</v>
      </c>
      <c r="E301" s="444">
        <f t="shared" si="27"/>
        <v>183.92</v>
      </c>
      <c r="F301" s="444">
        <f t="shared" si="27"/>
        <v>913.0699999999999</v>
      </c>
      <c r="G301" s="444">
        <f t="shared" si="27"/>
        <v>5877.94</v>
      </c>
      <c r="H301" s="444">
        <f t="shared" si="27"/>
        <v>6245.740000000001</v>
      </c>
      <c r="I301" s="444">
        <f t="shared" si="27"/>
        <v>2379.37</v>
      </c>
      <c r="J301" s="444">
        <f t="shared" si="27"/>
        <v>1132.47</v>
      </c>
      <c r="K301" s="444">
        <f t="shared" si="27"/>
        <v>2775.4500000000003</v>
      </c>
      <c r="L301" s="444">
        <f t="shared" si="27"/>
        <v>49.265</v>
      </c>
      <c r="M301" s="444">
        <f t="shared" si="27"/>
        <v>257.81</v>
      </c>
      <c r="N301" s="444">
        <f t="shared" si="27"/>
        <v>190.48</v>
      </c>
      <c r="O301" s="444">
        <f t="shared" si="27"/>
        <v>1300.6499999999996</v>
      </c>
      <c r="P301" s="444">
        <f t="shared" si="27"/>
        <v>4.710000000000001</v>
      </c>
      <c r="Q301" s="444">
        <f t="shared" si="27"/>
        <v>24.979000000000006</v>
      </c>
      <c r="R301" s="444">
        <f t="shared" si="27"/>
        <v>161.87</v>
      </c>
      <c r="S301" s="444">
        <f t="shared" si="27"/>
        <v>1118.6299999999999</v>
      </c>
      <c r="T301" s="444">
        <f t="shared" si="27"/>
        <v>91.32</v>
      </c>
    </row>
    <row r="302" spans="1:20" ht="36.75" customHeight="1" thickBot="1">
      <c r="A302" s="445"/>
      <c r="B302" s="89" t="s">
        <v>363</v>
      </c>
      <c r="C302" s="446"/>
      <c r="D302" s="512">
        <f aca="true" t="shared" si="28" ref="D302:T302">D301/12</f>
        <v>15.923333333333332</v>
      </c>
      <c r="E302" s="514">
        <f t="shared" si="28"/>
        <v>15.326666666666666</v>
      </c>
      <c r="F302" s="512">
        <f t="shared" si="28"/>
        <v>76.08916666666666</v>
      </c>
      <c r="G302" s="514">
        <f t="shared" si="28"/>
        <v>489.8283333333333</v>
      </c>
      <c r="H302" s="513">
        <f t="shared" si="28"/>
        <v>520.4783333333334</v>
      </c>
      <c r="I302" s="514">
        <f t="shared" si="28"/>
        <v>198.28083333333333</v>
      </c>
      <c r="J302" s="512">
        <f t="shared" si="28"/>
        <v>94.3725</v>
      </c>
      <c r="K302" s="514">
        <f t="shared" si="28"/>
        <v>231.28750000000002</v>
      </c>
      <c r="L302" s="512">
        <f t="shared" si="28"/>
        <v>4.105416666666667</v>
      </c>
      <c r="M302" s="515">
        <f t="shared" si="28"/>
        <v>21.484166666666667</v>
      </c>
      <c r="N302" s="513">
        <f t="shared" si="28"/>
        <v>15.873333333333333</v>
      </c>
      <c r="O302" s="533">
        <f t="shared" si="28"/>
        <v>108.38749999999997</v>
      </c>
      <c r="P302" s="512">
        <f t="shared" si="28"/>
        <v>0.39250000000000007</v>
      </c>
      <c r="Q302" s="514">
        <f t="shared" si="28"/>
        <v>2.081583333333334</v>
      </c>
      <c r="R302" s="512">
        <f t="shared" si="28"/>
        <v>13.489166666666668</v>
      </c>
      <c r="S302" s="514">
        <f t="shared" si="28"/>
        <v>93.21916666666665</v>
      </c>
      <c r="T302" s="514">
        <f t="shared" si="28"/>
        <v>7.609999999999999</v>
      </c>
    </row>
    <row r="303" spans="1:20" ht="29.25" customHeight="1" thickBot="1">
      <c r="A303" s="220"/>
      <c r="B303" s="508"/>
      <c r="C303" s="369"/>
      <c r="D303" s="509"/>
      <c r="E303" s="321" t="s">
        <v>441</v>
      </c>
      <c r="F303" s="321"/>
      <c r="G303" s="509"/>
      <c r="H303" s="509"/>
      <c r="I303" s="509"/>
      <c r="J303" s="510"/>
      <c r="K303" s="509"/>
      <c r="L303" s="509"/>
      <c r="M303" s="509"/>
      <c r="N303" s="509"/>
      <c r="O303" s="509"/>
      <c r="P303" s="509"/>
      <c r="Q303" s="509"/>
      <c r="R303" s="509"/>
      <c r="S303" s="509"/>
      <c r="T303" s="509"/>
    </row>
    <row r="304" spans="1:20" ht="36.75" customHeight="1">
      <c r="A304" s="582" t="s">
        <v>430</v>
      </c>
      <c r="B304" s="584" t="s">
        <v>11</v>
      </c>
      <c r="C304" s="356" t="s">
        <v>12</v>
      </c>
      <c r="D304" s="576" t="s">
        <v>15</v>
      </c>
      <c r="E304" s="577"/>
      <c r="F304" s="578"/>
      <c r="G304" s="324" t="s">
        <v>16</v>
      </c>
      <c r="H304" s="576" t="s">
        <v>424</v>
      </c>
      <c r="I304" s="586"/>
      <c r="J304" s="586"/>
      <c r="K304" s="586"/>
      <c r="L304" s="586"/>
      <c r="M304" s="586"/>
      <c r="N304" s="586"/>
      <c r="O304" s="587"/>
      <c r="P304" s="576" t="s">
        <v>380</v>
      </c>
      <c r="Q304" s="577"/>
      <c r="R304" s="577"/>
      <c r="S304" s="577"/>
      <c r="T304" s="578"/>
    </row>
    <row r="305" spans="1:20" ht="36.75" customHeight="1" thickBot="1">
      <c r="A305" s="583"/>
      <c r="B305" s="585"/>
      <c r="C305" s="382" t="s">
        <v>17</v>
      </c>
      <c r="D305" s="306" t="s">
        <v>18</v>
      </c>
      <c r="E305" s="306" t="s">
        <v>19</v>
      </c>
      <c r="F305" s="306" t="s">
        <v>20</v>
      </c>
      <c r="G305" s="306" t="s">
        <v>21</v>
      </c>
      <c r="H305" s="461" t="s">
        <v>425</v>
      </c>
      <c r="I305" s="461" t="s">
        <v>376</v>
      </c>
      <c r="J305" s="461" t="s">
        <v>377</v>
      </c>
      <c r="K305" s="461" t="s">
        <v>378</v>
      </c>
      <c r="L305" s="461" t="s">
        <v>379</v>
      </c>
      <c r="M305" s="461" t="s">
        <v>429</v>
      </c>
      <c r="N305" s="462" t="s">
        <v>426</v>
      </c>
      <c r="O305" s="462" t="s">
        <v>427</v>
      </c>
      <c r="P305" s="317" t="s">
        <v>381</v>
      </c>
      <c r="Q305" s="317" t="s">
        <v>428</v>
      </c>
      <c r="R305" s="317" t="s">
        <v>382</v>
      </c>
      <c r="S305" s="317" t="s">
        <v>412</v>
      </c>
      <c r="T305" s="317" t="s">
        <v>423</v>
      </c>
    </row>
    <row r="306" spans="1:20" ht="30.75" customHeight="1" thickBot="1">
      <c r="A306" s="406"/>
      <c r="B306" s="331" t="s">
        <v>22</v>
      </c>
      <c r="C306" s="332"/>
      <c r="D306" s="333"/>
      <c r="E306" s="333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 s="334"/>
    </row>
    <row r="307" spans="1:20" ht="26.25" customHeight="1">
      <c r="A307" s="327" t="s">
        <v>402</v>
      </c>
      <c r="B307" s="428" t="s">
        <v>422</v>
      </c>
      <c r="C307" s="344" t="s">
        <v>479</v>
      </c>
      <c r="D307" s="429">
        <v>15.6</v>
      </c>
      <c r="E307" s="310">
        <v>17.2</v>
      </c>
      <c r="F307" s="310">
        <v>30.8</v>
      </c>
      <c r="G307" s="310">
        <v>312</v>
      </c>
      <c r="H307" s="449">
        <v>1048</v>
      </c>
      <c r="I307" s="310">
        <v>26</v>
      </c>
      <c r="J307" s="310">
        <v>52</v>
      </c>
      <c r="K307" s="310">
        <v>142</v>
      </c>
      <c r="L307" s="310">
        <v>4</v>
      </c>
      <c r="M307" s="310">
        <v>15.5</v>
      </c>
      <c r="N307" s="310">
        <v>20.03</v>
      </c>
      <c r="O307" s="310">
        <v>22.77</v>
      </c>
      <c r="P307" s="310">
        <v>0.28</v>
      </c>
      <c r="Q307" s="310">
        <v>0.7</v>
      </c>
      <c r="R307" s="310">
        <v>13</v>
      </c>
      <c r="S307" s="310">
        <v>15.06</v>
      </c>
      <c r="T307" s="310">
        <v>0.04</v>
      </c>
    </row>
    <row r="308" spans="1:20" ht="35.25" customHeight="1">
      <c r="A308" s="308" t="s">
        <v>435</v>
      </c>
      <c r="B308" s="312" t="s">
        <v>436</v>
      </c>
      <c r="C308" s="305">
        <v>25</v>
      </c>
      <c r="D308" s="293">
        <v>1.98</v>
      </c>
      <c r="E308" s="293">
        <v>0.2</v>
      </c>
      <c r="F308" s="293">
        <v>12.2</v>
      </c>
      <c r="G308" s="293">
        <v>58.5</v>
      </c>
      <c r="H308" s="293">
        <v>23.3</v>
      </c>
      <c r="I308" s="293">
        <v>0.03</v>
      </c>
      <c r="J308" s="293">
        <v>0</v>
      </c>
      <c r="K308" s="293">
        <v>0</v>
      </c>
      <c r="L308" s="293">
        <v>0.01</v>
      </c>
      <c r="M308" s="293">
        <v>0.8</v>
      </c>
      <c r="N308" s="293">
        <v>1.5</v>
      </c>
      <c r="O308" s="293">
        <v>3.63</v>
      </c>
      <c r="P308" s="293">
        <v>0.28</v>
      </c>
      <c r="Q308" s="293">
        <v>5</v>
      </c>
      <c r="R308" s="293">
        <v>0.01</v>
      </c>
      <c r="S308" s="293">
        <v>0</v>
      </c>
      <c r="T308" s="293">
        <v>0</v>
      </c>
    </row>
    <row r="309" spans="1:20" ht="29.25" customHeight="1">
      <c r="A309" s="303" t="s">
        <v>392</v>
      </c>
      <c r="B309" s="303" t="s">
        <v>438</v>
      </c>
      <c r="C309" s="470">
        <v>200</v>
      </c>
      <c r="D309" s="293">
        <v>0.2</v>
      </c>
      <c r="E309" s="293">
        <v>0</v>
      </c>
      <c r="F309" s="293">
        <v>10</v>
      </c>
      <c r="G309" s="304">
        <v>41</v>
      </c>
      <c r="H309" s="304">
        <v>0</v>
      </c>
      <c r="I309" s="293">
        <v>5</v>
      </c>
      <c r="J309" s="293">
        <v>4</v>
      </c>
      <c r="K309" s="293">
        <v>8</v>
      </c>
      <c r="L309" s="293">
        <v>1</v>
      </c>
      <c r="M309" s="293">
        <v>0</v>
      </c>
      <c r="N309" s="293">
        <v>0</v>
      </c>
      <c r="O309" s="293">
        <v>0</v>
      </c>
      <c r="P309" s="293">
        <v>0</v>
      </c>
      <c r="Q309" s="293">
        <v>0</v>
      </c>
      <c r="R309" s="293">
        <v>0</v>
      </c>
      <c r="S309" s="293">
        <v>0</v>
      </c>
      <c r="T309" s="293">
        <v>0</v>
      </c>
    </row>
    <row r="310" spans="1:20" ht="36.75" customHeight="1" thickBot="1">
      <c r="A310" s="410"/>
      <c r="B310" s="361" t="s">
        <v>226</v>
      </c>
      <c r="C310" s="536">
        <f aca="true" t="shared" si="29" ref="C310:T310">SUM(C307:C309)</f>
        <v>225</v>
      </c>
      <c r="D310" s="466">
        <f t="shared" si="29"/>
        <v>17.779999999999998</v>
      </c>
      <c r="E310" s="124">
        <f t="shared" si="29"/>
        <v>17.4</v>
      </c>
      <c r="F310" s="124">
        <f t="shared" si="29"/>
        <v>53</v>
      </c>
      <c r="G310" s="124">
        <f t="shared" si="29"/>
        <v>411.5</v>
      </c>
      <c r="H310" s="124">
        <f t="shared" si="29"/>
        <v>1071.3</v>
      </c>
      <c r="I310" s="124">
        <f t="shared" si="29"/>
        <v>31.03</v>
      </c>
      <c r="J310" s="430">
        <f t="shared" si="29"/>
        <v>56</v>
      </c>
      <c r="K310" s="124">
        <f t="shared" si="29"/>
        <v>150</v>
      </c>
      <c r="L310" s="124">
        <f t="shared" si="29"/>
        <v>5.01</v>
      </c>
      <c r="M310" s="124">
        <f t="shared" si="29"/>
        <v>16.3</v>
      </c>
      <c r="N310" s="124">
        <f t="shared" si="29"/>
        <v>21.53</v>
      </c>
      <c r="O310" s="124">
        <f t="shared" si="29"/>
        <v>26.4</v>
      </c>
      <c r="P310" s="124">
        <f t="shared" si="29"/>
        <v>0.56</v>
      </c>
      <c r="Q310" s="124">
        <f t="shared" si="29"/>
        <v>5.7</v>
      </c>
      <c r="R310" s="124">
        <f t="shared" si="29"/>
        <v>13.01</v>
      </c>
      <c r="S310" s="124">
        <f t="shared" si="29"/>
        <v>15.06</v>
      </c>
      <c r="T310" s="124">
        <f t="shared" si="29"/>
        <v>0.04</v>
      </c>
    </row>
    <row r="311" spans="1:20" ht="21" customHeight="1" thickBot="1">
      <c r="A311" s="416"/>
      <c r="B311" s="350"/>
      <c r="C311" s="351"/>
      <c r="D311" s="352"/>
      <c r="E311" s="376"/>
      <c r="F311" s="352"/>
      <c r="G311" s="376"/>
      <c r="H311" s="376"/>
      <c r="I311" s="376"/>
      <c r="J311" s="376"/>
      <c r="K311" s="376"/>
      <c r="L311" s="376"/>
      <c r="M311" s="376"/>
      <c r="N311" s="376"/>
      <c r="O311" s="376"/>
      <c r="P311" s="376"/>
      <c r="Q311" s="376"/>
      <c r="R311" s="376"/>
      <c r="S311" s="376"/>
      <c r="T311" s="376"/>
    </row>
    <row r="312" spans="1:20" ht="24" customHeight="1" thickBot="1">
      <c r="A312" s="442"/>
      <c r="B312" s="443" t="s">
        <v>362</v>
      </c>
      <c r="C312" s="290"/>
      <c r="D312" s="467">
        <f aca="true" t="shared" si="30" ref="D312:T312">D310+D287+D254+D231+D209+D173+D149+D127+D97+D74+D53+D32</f>
        <v>182.65999999999997</v>
      </c>
      <c r="E312" s="467">
        <f t="shared" si="30"/>
        <v>184.96</v>
      </c>
      <c r="F312" s="467">
        <f t="shared" si="30"/>
        <v>814.0300000000002</v>
      </c>
      <c r="G312" s="467">
        <f t="shared" si="30"/>
        <v>5305.530000000001</v>
      </c>
      <c r="H312" s="490">
        <f t="shared" si="30"/>
        <v>6946.4400000000005</v>
      </c>
      <c r="I312" s="467">
        <f t="shared" si="30"/>
        <v>2437.62</v>
      </c>
      <c r="J312" s="516">
        <f t="shared" si="30"/>
        <v>1355.92</v>
      </c>
      <c r="K312" s="467">
        <f t="shared" si="30"/>
        <v>3359.0999999999995</v>
      </c>
      <c r="L312" s="467">
        <f t="shared" si="30"/>
        <v>47.97</v>
      </c>
      <c r="M312" s="490">
        <f t="shared" si="30"/>
        <v>162.19</v>
      </c>
      <c r="N312" s="490">
        <f t="shared" si="30"/>
        <v>225.33</v>
      </c>
      <c r="O312" s="490">
        <f t="shared" si="30"/>
        <v>810.8699999999999</v>
      </c>
      <c r="P312" s="467">
        <f t="shared" si="30"/>
        <v>3.85</v>
      </c>
      <c r="Q312" s="467">
        <f t="shared" si="30"/>
        <v>25.884000000000004</v>
      </c>
      <c r="R312" s="467">
        <f t="shared" si="30"/>
        <v>245.76</v>
      </c>
      <c r="S312" s="519">
        <f t="shared" si="30"/>
        <v>1268.5</v>
      </c>
      <c r="T312" s="467">
        <f t="shared" si="30"/>
        <v>13.450000000000001</v>
      </c>
    </row>
    <row r="313" spans="1:20" ht="20.25" customHeight="1" thickBot="1">
      <c r="A313" s="445"/>
      <c r="B313" s="89" t="s">
        <v>363</v>
      </c>
      <c r="C313" s="446"/>
      <c r="D313" s="511">
        <f aca="true" t="shared" si="31" ref="D313:T313">D312/12</f>
        <v>15.221666666666664</v>
      </c>
      <c r="E313" s="517">
        <f t="shared" si="31"/>
        <v>15.413333333333334</v>
      </c>
      <c r="F313" s="511">
        <f t="shared" si="31"/>
        <v>67.83583333333335</v>
      </c>
      <c r="G313" s="517">
        <f t="shared" si="31"/>
        <v>442.12750000000005</v>
      </c>
      <c r="H313" s="517">
        <f t="shared" si="31"/>
        <v>578.87</v>
      </c>
      <c r="I313" s="511">
        <f t="shared" si="31"/>
        <v>203.135</v>
      </c>
      <c r="J313" s="517">
        <f t="shared" si="31"/>
        <v>112.99333333333334</v>
      </c>
      <c r="K313" s="511">
        <f t="shared" si="31"/>
        <v>279.92499999999995</v>
      </c>
      <c r="L313" s="517">
        <f t="shared" si="31"/>
        <v>3.9975</v>
      </c>
      <c r="M313" s="511">
        <f t="shared" si="31"/>
        <v>13.515833333333333</v>
      </c>
      <c r="N313" s="517">
        <f t="shared" si="31"/>
        <v>18.7775</v>
      </c>
      <c r="O313" s="511">
        <f t="shared" si="31"/>
        <v>67.57249999999999</v>
      </c>
      <c r="P313" s="517">
        <f t="shared" si="31"/>
        <v>0.32083333333333336</v>
      </c>
      <c r="Q313" s="511">
        <f t="shared" si="31"/>
        <v>2.1570000000000005</v>
      </c>
      <c r="R313" s="517">
        <f t="shared" si="31"/>
        <v>20.48</v>
      </c>
      <c r="S313" s="511">
        <f t="shared" si="31"/>
        <v>105.70833333333333</v>
      </c>
      <c r="T313" s="517">
        <f t="shared" si="31"/>
        <v>1.1208333333333333</v>
      </c>
    </row>
    <row r="314" spans="1:20" ht="20.25" customHeight="1">
      <c r="A314" s="220"/>
      <c r="B314" s="508"/>
      <c r="C314" s="369"/>
      <c r="D314" s="532"/>
      <c r="E314" s="532"/>
      <c r="F314" s="532"/>
      <c r="G314" s="532"/>
      <c r="H314" s="532"/>
      <c r="I314" s="532"/>
      <c r="J314" s="532"/>
      <c r="K314" s="532"/>
      <c r="L314" s="532"/>
      <c r="M314" s="532"/>
      <c r="N314" s="532"/>
      <c r="O314" s="532"/>
      <c r="P314" s="532"/>
      <c r="Q314" s="532"/>
      <c r="R314" s="532"/>
      <c r="S314" s="532"/>
      <c r="T314" s="532"/>
    </row>
    <row r="315" spans="1:20" ht="20.25" customHeight="1">
      <c r="A315" s="220"/>
      <c r="B315" s="508" t="s">
        <v>336</v>
      </c>
      <c r="C315" s="369"/>
      <c r="D315" s="532"/>
      <c r="E315" s="532"/>
      <c r="F315" s="532"/>
      <c r="G315" s="532" t="s">
        <v>337</v>
      </c>
      <c r="H315" s="532"/>
      <c r="I315" s="532"/>
      <c r="J315" s="532"/>
      <c r="K315" s="532"/>
      <c r="L315" s="532"/>
      <c r="M315" s="532"/>
      <c r="N315" s="532"/>
      <c r="O315" s="532"/>
      <c r="P315" s="532"/>
      <c r="Q315" s="532"/>
      <c r="R315" s="532"/>
      <c r="S315" s="532"/>
      <c r="T315" s="532"/>
    </row>
    <row r="316" spans="1:22" s="18" customFormat="1" ht="18.75" customHeight="1">
      <c r="A316" s="402"/>
      <c r="B316" s="383"/>
      <c r="C316" s="342"/>
      <c r="D316" s="360"/>
      <c r="E316" s="360"/>
      <c r="F316" s="360"/>
      <c r="G316" s="346"/>
      <c r="H316" s="346"/>
      <c r="I316" s="6"/>
      <c r="J316" s="25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s="18" customFormat="1" ht="19.5" customHeight="1">
      <c r="A317" s="402"/>
      <c r="B317" s="383"/>
      <c r="C317" s="342"/>
      <c r="D317" s="360"/>
      <c r="E317" s="360"/>
      <c r="F317" s="360"/>
      <c r="G317" s="346"/>
      <c r="H317" s="346"/>
      <c r="I317" s="6"/>
      <c r="J317" s="25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s="18" customFormat="1" ht="18" customHeight="1">
      <c r="A318" s="402"/>
      <c r="B318" s="384"/>
      <c r="C318" s="342"/>
      <c r="D318" s="360"/>
      <c r="E318" s="360"/>
      <c r="F318" s="360"/>
      <c r="G318" s="346"/>
      <c r="H318" s="346"/>
      <c r="I318" s="6"/>
      <c r="J318" s="2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s="18" customFormat="1" ht="27" customHeight="1">
      <c r="A319" s="219"/>
      <c r="B319" s="19"/>
      <c r="C319" s="41"/>
      <c r="D319" s="40"/>
      <c r="E319" s="40"/>
      <c r="F319" s="40"/>
      <c r="G319" s="40"/>
      <c r="H319" s="40"/>
      <c r="I319" s="6"/>
      <c r="J319" s="2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s="18" customFormat="1" ht="16.5" customHeight="1" hidden="1" thickBot="1">
      <c r="A320" s="219"/>
      <c r="B320" s="20"/>
      <c r="C320" s="41"/>
      <c r="D320" s="40"/>
      <c r="E320" s="40"/>
      <c r="F320" s="40"/>
      <c r="G320" s="40"/>
      <c r="H320" s="40"/>
      <c r="I320" s="6"/>
      <c r="J320" s="25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s="18" customFormat="1" ht="23.25" customHeight="1" hidden="1">
      <c r="A321" s="219"/>
      <c r="B321" s="20"/>
      <c r="C321" s="41"/>
      <c r="D321" s="40"/>
      <c r="E321" s="40"/>
      <c r="F321" s="40"/>
      <c r="G321" s="40"/>
      <c r="H321" s="40"/>
      <c r="I321" s="6"/>
      <c r="J321" s="2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s="18" customFormat="1" ht="24.75" customHeight="1" hidden="1">
      <c r="A322" s="219"/>
      <c r="B322" s="20"/>
      <c r="C322" s="41"/>
      <c r="D322" s="40"/>
      <c r="E322" s="40"/>
      <c r="F322" s="40"/>
      <c r="G322" s="40"/>
      <c r="H322" s="40"/>
      <c r="I322" s="6"/>
      <c r="J322" s="2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s="18" customFormat="1" ht="21" customHeight="1" hidden="1">
      <c r="A323" s="219"/>
      <c r="B323" s="20"/>
      <c r="C323" s="41"/>
      <c r="D323" s="40"/>
      <c r="E323" s="40"/>
      <c r="F323" s="40"/>
      <c r="G323" s="40"/>
      <c r="H323" s="40"/>
      <c r="I323" s="6"/>
      <c r="J323" s="2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s="18" customFormat="1" ht="27.75" customHeight="1" hidden="1" thickBot="1">
      <c r="A324" s="572"/>
      <c r="B324" s="574"/>
      <c r="C324" s="323"/>
      <c r="D324" s="576"/>
      <c r="E324" s="577"/>
      <c r="F324" s="578"/>
      <c r="G324" s="324"/>
      <c r="H324" s="57"/>
      <c r="I324" s="6"/>
      <c r="J324" s="2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s="18" customFormat="1" ht="26.25" customHeight="1" hidden="1" thickBot="1">
      <c r="A325" s="573"/>
      <c r="B325" s="575"/>
      <c r="C325" s="326"/>
      <c r="D325" s="317"/>
      <c r="E325" s="317"/>
      <c r="F325" s="317"/>
      <c r="G325" s="317"/>
      <c r="H325" s="57"/>
      <c r="I325" s="6"/>
      <c r="J325" s="2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s="18" customFormat="1" ht="21.75" customHeight="1" hidden="1" thickBot="1">
      <c r="A326" s="403"/>
      <c r="B326" s="298"/>
      <c r="C326" s="299"/>
      <c r="D326" s="300"/>
      <c r="E326" s="300"/>
      <c r="F326" s="300"/>
      <c r="G326" s="301"/>
      <c r="H326" s="364"/>
      <c r="I326" s="6"/>
      <c r="J326" s="2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s="18" customFormat="1" ht="21.75" customHeight="1" hidden="1" thickBot="1">
      <c r="A327" s="412"/>
      <c r="B327" s="374"/>
      <c r="C327" s="313"/>
      <c r="D327" s="293"/>
      <c r="E327" s="293"/>
      <c r="F327" s="293"/>
      <c r="G327" s="296"/>
      <c r="H327" s="341"/>
      <c r="I327" s="6"/>
      <c r="J327" s="2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s="18" customFormat="1" ht="16.5" customHeight="1">
      <c r="A328" s="220"/>
      <c r="B328" s="343"/>
      <c r="C328" s="369"/>
      <c r="D328" s="343"/>
      <c r="E328" s="343"/>
      <c r="F328" s="343"/>
      <c r="G328" s="369"/>
      <c r="H328" s="369"/>
      <c r="I328" s="6"/>
      <c r="J328" s="2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s="18" customFormat="1" ht="16.5" customHeight="1">
      <c r="A329" s="220"/>
      <c r="B329" s="391"/>
      <c r="C329" s="41"/>
      <c r="D329" s="40"/>
      <c r="E329" s="40"/>
      <c r="F329" s="40"/>
      <c r="G329" s="40"/>
      <c r="H329" s="40"/>
      <c r="I329" s="6"/>
      <c r="J329" s="2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s="18" customFormat="1" ht="16.5" customHeight="1">
      <c r="A330" s="220"/>
      <c r="B330" s="391"/>
      <c r="C330" s="41"/>
      <c r="D330" s="40"/>
      <c r="E330" s="40"/>
      <c r="F330" s="40"/>
      <c r="G330" s="40"/>
      <c r="H330" s="40"/>
      <c r="I330" s="6"/>
      <c r="J330" s="2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s="18" customFormat="1" ht="16.5" customHeight="1">
      <c r="A331" s="220"/>
      <c r="B331" s="391"/>
      <c r="C331" s="41"/>
      <c r="D331" s="40"/>
      <c r="E331" s="40"/>
      <c r="F331" s="40"/>
      <c r="G331" s="40"/>
      <c r="H331" s="40"/>
      <c r="I331" s="6"/>
      <c r="J331" s="2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s="18" customFormat="1" ht="16.5" customHeight="1">
      <c r="A332" s="220"/>
      <c r="B332" s="391"/>
      <c r="C332" s="41"/>
      <c r="D332" s="40"/>
      <c r="E332" s="40"/>
      <c r="F332" s="40"/>
      <c r="G332" s="40"/>
      <c r="H332" s="40"/>
      <c r="I332" s="6"/>
      <c r="J332" s="2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s="18" customFormat="1" ht="16.5" customHeight="1">
      <c r="A333" s="220"/>
      <c r="B333" s="393"/>
      <c r="C333" s="83"/>
      <c r="D333" s="394"/>
      <c r="E333" s="40"/>
      <c r="F333" s="40"/>
      <c r="G333" s="40"/>
      <c r="H333" s="40"/>
      <c r="I333" s="6"/>
      <c r="J333" s="2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s="18" customFormat="1" ht="16.5" customHeight="1">
      <c r="A334" s="220"/>
      <c r="B334" s="368"/>
      <c r="C334" s="41"/>
      <c r="D334" s="40"/>
      <c r="E334" s="40"/>
      <c r="F334" s="40"/>
      <c r="G334" s="40"/>
      <c r="H334" s="40"/>
      <c r="I334" s="6"/>
      <c r="J334" s="2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s="18" customFormat="1" ht="16.5" customHeight="1">
      <c r="A335" s="579"/>
      <c r="B335" s="580"/>
      <c r="C335" s="83"/>
      <c r="D335" s="581"/>
      <c r="E335" s="581"/>
      <c r="F335" s="581"/>
      <c r="G335" s="57"/>
      <c r="H335" s="57"/>
      <c r="I335" s="6"/>
      <c r="J335" s="2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s="18" customFormat="1" ht="16.5" customHeight="1">
      <c r="A336" s="579"/>
      <c r="B336" s="580"/>
      <c r="C336" s="83"/>
      <c r="D336" s="57"/>
      <c r="E336" s="57"/>
      <c r="F336" s="57"/>
      <c r="G336" s="57"/>
      <c r="H336" s="57"/>
      <c r="I336" s="6"/>
      <c r="J336" s="2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s="18" customFormat="1" ht="16.5" customHeight="1">
      <c r="A337" s="413"/>
      <c r="B337" s="362"/>
      <c r="C337" s="357"/>
      <c r="D337" s="360"/>
      <c r="E337" s="360"/>
      <c r="F337" s="360"/>
      <c r="G337" s="341"/>
      <c r="H337" s="341"/>
      <c r="I337" s="6"/>
      <c r="J337" s="2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s="18" customFormat="1" ht="16.5" customHeight="1">
      <c r="A338" s="413"/>
      <c r="B338" s="358"/>
      <c r="C338" s="365"/>
      <c r="D338" s="360"/>
      <c r="E338" s="360"/>
      <c r="F338" s="360"/>
      <c r="G338" s="360"/>
      <c r="H338" s="360"/>
      <c r="I338" s="6"/>
      <c r="J338" s="2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s="18" customFormat="1" ht="22.5" customHeight="1">
      <c r="A339" s="413"/>
      <c r="B339" s="340"/>
      <c r="C339" s="366"/>
      <c r="D339" s="360"/>
      <c r="E339" s="360"/>
      <c r="F339" s="360"/>
      <c r="G339" s="360"/>
      <c r="H339" s="360"/>
      <c r="I339" s="6"/>
      <c r="J339" s="2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s="18" customFormat="1" ht="21.75" customHeight="1">
      <c r="A340" s="407"/>
      <c r="B340" s="340"/>
      <c r="C340" s="363"/>
      <c r="D340" s="360"/>
      <c r="E340" s="360"/>
      <c r="F340" s="360"/>
      <c r="G340" s="341"/>
      <c r="H340" s="341"/>
      <c r="I340" s="6"/>
      <c r="J340" s="2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s="18" customFormat="1" ht="21.75" customHeight="1">
      <c r="A341" s="400"/>
      <c r="B341" s="367"/>
      <c r="C341" s="367"/>
      <c r="D341" s="40"/>
      <c r="E341" s="40"/>
      <c r="F341" s="40"/>
      <c r="G341" s="40"/>
      <c r="H341" s="40"/>
      <c r="I341" s="6"/>
      <c r="J341" s="2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s="18" customFormat="1" ht="21" customHeight="1">
      <c r="A342" s="220"/>
      <c r="B342" s="368"/>
      <c r="C342" s="41"/>
      <c r="D342" s="40"/>
      <c r="E342" s="40"/>
      <c r="F342" s="40"/>
      <c r="G342" s="40"/>
      <c r="H342" s="40"/>
      <c r="I342" s="6"/>
      <c r="J342" s="2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s="18" customFormat="1" ht="23.25" customHeight="1">
      <c r="A343" s="220"/>
      <c r="B343" s="368"/>
      <c r="C343" s="41"/>
      <c r="D343" s="40"/>
      <c r="E343" s="40"/>
      <c r="F343" s="40"/>
      <c r="G343" s="40"/>
      <c r="H343" s="40"/>
      <c r="I343" s="6"/>
      <c r="J343" s="2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s="18" customFormat="1" ht="16.5" customHeight="1">
      <c r="A344" s="402"/>
      <c r="B344" s="392"/>
      <c r="C344" s="342"/>
      <c r="D344" s="360"/>
      <c r="E344" s="360"/>
      <c r="F344" s="360"/>
      <c r="G344" s="346"/>
      <c r="H344" s="346"/>
      <c r="I344" s="6"/>
      <c r="J344" s="2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s="18" customFormat="1" ht="16.5" customHeight="1">
      <c r="A345" s="219"/>
      <c r="B345" s="19"/>
      <c r="C345" s="41"/>
      <c r="D345" s="40"/>
      <c r="E345" s="40"/>
      <c r="F345" s="40"/>
      <c r="G345" s="40"/>
      <c r="H345" s="40"/>
      <c r="I345" s="6"/>
      <c r="J345" s="2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s="18" customFormat="1" ht="16.5" customHeight="1">
      <c r="A346" s="219"/>
      <c r="B346" s="20"/>
      <c r="C346" s="41"/>
      <c r="D346" s="40"/>
      <c r="E346" s="40"/>
      <c r="F346" s="40"/>
      <c r="G346" s="40"/>
      <c r="H346" s="40"/>
      <c r="I346" s="6"/>
      <c r="J346" s="2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s="18" customFormat="1" ht="16.5" customHeight="1">
      <c r="A347" s="219"/>
      <c r="B347" s="20"/>
      <c r="C347" s="41"/>
      <c r="D347" s="40"/>
      <c r="E347" s="40"/>
      <c r="F347" s="40"/>
      <c r="G347" s="40"/>
      <c r="H347" s="40"/>
      <c r="I347" s="6"/>
      <c r="J347" s="2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s="18" customFormat="1" ht="16.5" customHeight="1">
      <c r="A348" s="219"/>
      <c r="B348" s="20"/>
      <c r="C348" s="41"/>
      <c r="D348" s="40"/>
      <c r="E348" s="40"/>
      <c r="F348" s="40"/>
      <c r="G348" s="40"/>
      <c r="H348" s="40"/>
      <c r="I348" s="6"/>
      <c r="J348" s="2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s="18" customFormat="1" ht="16.5" customHeight="1">
      <c r="A349" s="418"/>
      <c r="B349" s="6"/>
      <c r="C349" s="95"/>
      <c r="D349" s="17"/>
      <c r="E349" s="17"/>
      <c r="F349" s="17"/>
      <c r="G349" s="6"/>
      <c r="H349" s="6"/>
      <c r="I349" s="6"/>
      <c r="J349" s="2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s="18" customFormat="1" ht="16.5" customHeight="1">
      <c r="A350" s="418"/>
      <c r="B350" s="6"/>
      <c r="C350" s="95"/>
      <c r="D350" s="17"/>
      <c r="E350" s="17"/>
      <c r="F350" s="17"/>
      <c r="G350" s="6"/>
      <c r="H350" s="6"/>
      <c r="I350" s="6"/>
      <c r="J350" s="2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s="18" customFormat="1" ht="16.5" customHeight="1">
      <c r="A351" s="418"/>
      <c r="B351" s="6"/>
      <c r="C351" s="95"/>
      <c r="D351" s="17"/>
      <c r="E351" s="17"/>
      <c r="F351" s="17"/>
      <c r="G351" s="6"/>
      <c r="H351" s="6"/>
      <c r="I351" s="6"/>
      <c r="J351" s="2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s="18" customFormat="1" ht="16.5" customHeight="1">
      <c r="A352" s="418"/>
      <c r="B352" s="6"/>
      <c r="C352" s="95"/>
      <c r="D352" s="17"/>
      <c r="E352" s="17"/>
      <c r="F352" s="17"/>
      <c r="G352" s="6"/>
      <c r="H352" s="6"/>
      <c r="I352" s="6"/>
      <c r="J352" s="2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s="18" customFormat="1" ht="16.5" customHeight="1">
      <c r="A353" s="418"/>
      <c r="B353" s="6"/>
      <c r="C353" s="95"/>
      <c r="D353" s="17"/>
      <c r="E353" s="17"/>
      <c r="F353" s="17"/>
      <c r="G353" s="6"/>
      <c r="H353" s="6"/>
      <c r="I353" s="6"/>
      <c r="J353" s="2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s="18" customFormat="1" ht="16.5" customHeight="1">
      <c r="A354" s="418"/>
      <c r="B354" s="6"/>
      <c r="C354" s="95"/>
      <c r="D354" s="17"/>
      <c r="E354" s="17"/>
      <c r="F354" s="17"/>
      <c r="G354" s="6"/>
      <c r="H354" s="6"/>
      <c r="I354" s="6"/>
      <c r="J354" s="2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s="18" customFormat="1" ht="16.5" customHeight="1">
      <c r="A355" s="418"/>
      <c r="B355" s="6"/>
      <c r="C355" s="95"/>
      <c r="D355" s="17"/>
      <c r="E355" s="17"/>
      <c r="F355" s="17"/>
      <c r="G355" s="6"/>
      <c r="H355" s="6"/>
      <c r="I355" s="6"/>
      <c r="J355" s="2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s="18" customFormat="1" ht="16.5" customHeight="1">
      <c r="A356" s="418"/>
      <c r="B356" s="6"/>
      <c r="C356" s="95"/>
      <c r="D356" s="17"/>
      <c r="E356" s="17"/>
      <c r="F356" s="17"/>
      <c r="G356" s="6"/>
      <c r="H356" s="6"/>
      <c r="I356" s="6"/>
      <c r="J356" s="2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s="18" customFormat="1" ht="16.5" customHeight="1">
      <c r="A357" s="418"/>
      <c r="B357" s="6"/>
      <c r="C357" s="95"/>
      <c r="D357" s="17"/>
      <c r="E357" s="17"/>
      <c r="F357" s="17"/>
      <c r="G357" s="6"/>
      <c r="H357" s="6"/>
      <c r="I357" s="6"/>
      <c r="J357" s="2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s="18" customFormat="1" ht="16.5" customHeight="1">
      <c r="A358" s="418"/>
      <c r="B358" s="6"/>
      <c r="C358" s="95"/>
      <c r="D358" s="17"/>
      <c r="E358" s="17"/>
      <c r="F358" s="17"/>
      <c r="G358" s="6"/>
      <c r="H358" s="6"/>
      <c r="I358" s="6"/>
      <c r="J358" s="2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s="18" customFormat="1" ht="16.5" customHeight="1">
      <c r="A359" s="418"/>
      <c r="B359" s="6"/>
      <c r="C359" s="95"/>
      <c r="D359" s="17"/>
      <c r="E359" s="17"/>
      <c r="F359" s="17"/>
      <c r="G359" s="6"/>
      <c r="H359" s="6"/>
      <c r="I359" s="6"/>
      <c r="J359" s="2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s="18" customFormat="1" ht="16.5" customHeight="1">
      <c r="A360" s="418"/>
      <c r="B360" s="6"/>
      <c r="C360" s="95"/>
      <c r="D360" s="17"/>
      <c r="E360" s="17"/>
      <c r="F360" s="17"/>
      <c r="G360" s="6"/>
      <c r="H360" s="6"/>
      <c r="I360" s="6"/>
      <c r="J360" s="2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s="18" customFormat="1" ht="16.5" customHeight="1">
      <c r="A361" s="418"/>
      <c r="B361" s="6"/>
      <c r="C361" s="95"/>
      <c r="D361" s="17"/>
      <c r="E361" s="17"/>
      <c r="F361" s="17"/>
      <c r="G361" s="6"/>
      <c r="H361" s="6"/>
      <c r="I361" s="6"/>
      <c r="J361" s="2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s="18" customFormat="1" ht="16.5" customHeight="1">
      <c r="A362" s="418"/>
      <c r="B362" s="6"/>
      <c r="C362" s="95"/>
      <c r="D362" s="17"/>
      <c r="E362" s="17"/>
      <c r="F362" s="17"/>
      <c r="G362" s="6"/>
      <c r="H362" s="6"/>
      <c r="I362" s="6"/>
      <c r="J362" s="2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s="18" customFormat="1" ht="16.5" customHeight="1">
      <c r="A363" s="418"/>
      <c r="B363" s="6"/>
      <c r="C363" s="95"/>
      <c r="D363" s="17"/>
      <c r="E363" s="17"/>
      <c r="F363" s="17"/>
      <c r="G363" s="6"/>
      <c r="H363" s="6"/>
      <c r="I363" s="6"/>
      <c r="J363" s="2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s="18" customFormat="1" ht="16.5" customHeight="1">
      <c r="A364" s="418"/>
      <c r="B364" s="6"/>
      <c r="C364" s="95"/>
      <c r="D364" s="17"/>
      <c r="E364" s="17"/>
      <c r="F364" s="17"/>
      <c r="G364" s="6"/>
      <c r="H364" s="6"/>
      <c r="I364" s="6"/>
      <c r="J364" s="2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s="18" customFormat="1" ht="16.5" customHeight="1">
      <c r="A365" s="418"/>
      <c r="B365" s="6"/>
      <c r="C365" s="95"/>
      <c r="D365" s="17"/>
      <c r="E365" s="17"/>
      <c r="F365" s="17"/>
      <c r="G365" s="6"/>
      <c r="H365" s="6"/>
      <c r="I365" s="6"/>
      <c r="J365" s="2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s="18" customFormat="1" ht="16.5" customHeight="1">
      <c r="A366" s="418"/>
      <c r="B366" s="6"/>
      <c r="C366" s="95"/>
      <c r="D366" s="17"/>
      <c r="E366" s="17"/>
      <c r="F366" s="17"/>
      <c r="G366" s="6"/>
      <c r="H366" s="6"/>
      <c r="I366" s="6"/>
      <c r="J366" s="2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s="18" customFormat="1" ht="16.5" customHeight="1">
      <c r="A367" s="418"/>
      <c r="B367" s="6"/>
      <c r="C367" s="95"/>
      <c r="D367" s="17"/>
      <c r="E367" s="17"/>
      <c r="F367" s="17"/>
      <c r="G367" s="6"/>
      <c r="H367" s="6"/>
      <c r="I367" s="6"/>
      <c r="J367" s="2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s="18" customFormat="1" ht="16.5" customHeight="1">
      <c r="A368" s="418"/>
      <c r="B368" s="6"/>
      <c r="C368" s="95"/>
      <c r="D368" s="17"/>
      <c r="E368" s="17"/>
      <c r="F368" s="17"/>
      <c r="G368" s="6"/>
      <c r="H368" s="6"/>
      <c r="I368" s="6"/>
      <c r="J368" s="2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s="18" customFormat="1" ht="16.5" customHeight="1">
      <c r="A369" s="418"/>
      <c r="B369" s="6"/>
      <c r="C369" s="95"/>
      <c r="D369" s="17"/>
      <c r="E369" s="17"/>
      <c r="F369" s="17"/>
      <c r="G369" s="6"/>
      <c r="H369" s="6"/>
      <c r="I369" s="6"/>
      <c r="J369" s="2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s="18" customFormat="1" ht="16.5" customHeight="1">
      <c r="A370" s="418"/>
      <c r="B370" s="6"/>
      <c r="C370" s="95"/>
      <c r="D370" s="17"/>
      <c r="E370" s="17"/>
      <c r="F370" s="17"/>
      <c r="G370" s="6"/>
      <c r="H370" s="6"/>
      <c r="I370" s="6"/>
      <c r="J370" s="2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s="18" customFormat="1" ht="16.5" customHeight="1">
      <c r="A371" s="418"/>
      <c r="B371" s="6"/>
      <c r="C371" s="95"/>
      <c r="D371" s="17"/>
      <c r="E371" s="17"/>
      <c r="F371" s="17"/>
      <c r="G371" s="6"/>
      <c r="H371" s="6"/>
      <c r="I371" s="6"/>
      <c r="J371" s="2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s="18" customFormat="1" ht="16.5" customHeight="1">
      <c r="A372" s="418"/>
      <c r="B372" s="6"/>
      <c r="C372" s="95"/>
      <c r="D372" s="17"/>
      <c r="E372" s="17"/>
      <c r="F372" s="17"/>
      <c r="G372" s="6"/>
      <c r="H372" s="6"/>
      <c r="I372" s="6"/>
      <c r="J372" s="2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s="18" customFormat="1" ht="16.5" customHeight="1">
      <c r="A373" s="418"/>
      <c r="B373" s="6"/>
      <c r="C373" s="95"/>
      <c r="D373" s="17"/>
      <c r="E373" s="17"/>
      <c r="F373" s="17"/>
      <c r="G373" s="6"/>
      <c r="H373" s="6"/>
      <c r="I373" s="6"/>
      <c r="J373" s="2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s="18" customFormat="1" ht="16.5" customHeight="1">
      <c r="A374" s="418"/>
      <c r="B374" s="6"/>
      <c r="C374" s="95"/>
      <c r="D374" s="17"/>
      <c r="E374" s="17"/>
      <c r="F374" s="17"/>
      <c r="G374" s="6"/>
      <c r="H374" s="6"/>
      <c r="I374" s="6"/>
      <c r="J374" s="2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s="18" customFormat="1" ht="16.5" customHeight="1">
      <c r="A375" s="418"/>
      <c r="B375" s="6"/>
      <c r="C375" s="95"/>
      <c r="D375" s="17"/>
      <c r="E375" s="17"/>
      <c r="F375" s="17"/>
      <c r="G375" s="6"/>
      <c r="H375" s="6"/>
      <c r="I375" s="6"/>
      <c r="J375" s="2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s="18" customFormat="1" ht="16.5" customHeight="1">
      <c r="A376" s="418"/>
      <c r="B376" s="6"/>
      <c r="C376" s="95"/>
      <c r="D376" s="17"/>
      <c r="E376" s="17"/>
      <c r="F376" s="17"/>
      <c r="G376" s="6"/>
      <c r="H376" s="6"/>
      <c r="I376" s="6"/>
      <c r="J376" s="2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s="18" customFormat="1" ht="16.5" customHeight="1">
      <c r="A377" s="418"/>
      <c r="B377" s="6"/>
      <c r="C377" s="95"/>
      <c r="D377" s="17"/>
      <c r="E377" s="17"/>
      <c r="F377" s="17"/>
      <c r="G377" s="6"/>
      <c r="H377" s="6"/>
      <c r="I377" s="6"/>
      <c r="J377" s="2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s="18" customFormat="1" ht="16.5" customHeight="1">
      <c r="A378" s="418"/>
      <c r="B378" s="6"/>
      <c r="C378" s="95"/>
      <c r="D378" s="17"/>
      <c r="E378" s="17"/>
      <c r="F378" s="17"/>
      <c r="G378" s="6"/>
      <c r="H378" s="6"/>
      <c r="I378" s="6"/>
      <c r="J378" s="2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s="18" customFormat="1" ht="16.5" customHeight="1">
      <c r="A379" s="418"/>
      <c r="B379" s="6"/>
      <c r="C379" s="95"/>
      <c r="D379" s="17"/>
      <c r="E379" s="17"/>
      <c r="F379" s="17"/>
      <c r="G379" s="6"/>
      <c r="H379" s="6"/>
      <c r="I379" s="6"/>
      <c r="J379" s="2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s="18" customFormat="1" ht="16.5" customHeight="1">
      <c r="A380" s="418"/>
      <c r="B380" s="6"/>
      <c r="C380" s="95"/>
      <c r="D380" s="17"/>
      <c r="E380" s="17"/>
      <c r="F380" s="17"/>
      <c r="G380" s="6"/>
      <c r="H380" s="6"/>
      <c r="I380" s="6"/>
      <c r="J380" s="2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s="18" customFormat="1" ht="16.5" customHeight="1">
      <c r="A381" s="418"/>
      <c r="B381" s="6"/>
      <c r="C381" s="95"/>
      <c r="D381" s="17"/>
      <c r="E381" s="17"/>
      <c r="F381" s="17"/>
      <c r="G381" s="6"/>
      <c r="H381" s="6"/>
      <c r="I381" s="6"/>
      <c r="J381" s="2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s="18" customFormat="1" ht="16.5" customHeight="1">
      <c r="A382" s="418"/>
      <c r="B382" s="6"/>
      <c r="C382" s="95"/>
      <c r="D382" s="17"/>
      <c r="E382" s="17"/>
      <c r="F382" s="17"/>
      <c r="G382" s="6"/>
      <c r="H382" s="6"/>
      <c r="I382" s="6"/>
      <c r="J382" s="2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s="18" customFormat="1" ht="16.5" customHeight="1">
      <c r="A383" s="418"/>
      <c r="B383" s="6"/>
      <c r="C383" s="95"/>
      <c r="D383" s="17"/>
      <c r="E383" s="17"/>
      <c r="F383" s="17"/>
      <c r="G383" s="6"/>
      <c r="H383" s="6"/>
      <c r="I383" s="6"/>
      <c r="J383" s="2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s="18" customFormat="1" ht="16.5" customHeight="1">
      <c r="A384" s="418"/>
      <c r="B384" s="6"/>
      <c r="C384" s="95"/>
      <c r="D384" s="17"/>
      <c r="E384" s="17"/>
      <c r="F384" s="17"/>
      <c r="G384" s="6"/>
      <c r="H384" s="6"/>
      <c r="I384" s="6"/>
      <c r="J384" s="2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s="18" customFormat="1" ht="16.5" customHeight="1">
      <c r="A385" s="418"/>
      <c r="B385" s="6"/>
      <c r="C385" s="95"/>
      <c r="D385" s="17"/>
      <c r="E385" s="17"/>
      <c r="F385" s="17"/>
      <c r="G385" s="6"/>
      <c r="H385" s="6"/>
      <c r="I385" s="6"/>
      <c r="J385" s="2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s="18" customFormat="1" ht="16.5" customHeight="1">
      <c r="A386" s="418"/>
      <c r="B386" s="6"/>
      <c r="C386" s="95"/>
      <c r="D386" s="17"/>
      <c r="E386" s="17"/>
      <c r="F386" s="17"/>
      <c r="G386" s="6"/>
      <c r="H386" s="6"/>
      <c r="I386" s="6"/>
      <c r="J386" s="2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s="18" customFormat="1" ht="16.5" customHeight="1">
      <c r="A387" s="418"/>
      <c r="B387" s="6"/>
      <c r="C387" s="95"/>
      <c r="D387" s="17"/>
      <c r="E387" s="17"/>
      <c r="F387" s="17"/>
      <c r="G387" s="6"/>
      <c r="H387" s="6"/>
      <c r="I387" s="6"/>
      <c r="J387" s="2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s="18" customFormat="1" ht="16.5" customHeight="1">
      <c r="A388" s="418"/>
      <c r="B388" s="6"/>
      <c r="C388" s="95"/>
      <c r="D388" s="17"/>
      <c r="E388" s="17"/>
      <c r="F388" s="17"/>
      <c r="G388" s="6"/>
      <c r="H388" s="6"/>
      <c r="I388" s="6"/>
      <c r="J388" s="2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s="18" customFormat="1" ht="16.5" customHeight="1">
      <c r="A389" s="418"/>
      <c r="B389" s="6"/>
      <c r="C389" s="95"/>
      <c r="D389" s="17"/>
      <c r="E389" s="17"/>
      <c r="F389" s="17"/>
      <c r="G389" s="6"/>
      <c r="H389" s="6"/>
      <c r="I389" s="6"/>
      <c r="J389" s="2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s="18" customFormat="1" ht="16.5" customHeight="1">
      <c r="A390" s="418"/>
      <c r="B390" s="6"/>
      <c r="C390" s="95"/>
      <c r="D390" s="17"/>
      <c r="E390" s="17"/>
      <c r="F390" s="17"/>
      <c r="G390" s="6"/>
      <c r="H390" s="6"/>
      <c r="I390" s="6"/>
      <c r="J390" s="2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s="18" customFormat="1" ht="16.5" customHeight="1">
      <c r="A391" s="418"/>
      <c r="B391" s="6"/>
      <c r="C391" s="95"/>
      <c r="D391" s="17"/>
      <c r="E391" s="17"/>
      <c r="F391" s="17"/>
      <c r="G391" s="6"/>
      <c r="H391" s="6"/>
      <c r="I391" s="6"/>
      <c r="J391" s="2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s="18" customFormat="1" ht="16.5" customHeight="1">
      <c r="A392" s="418"/>
      <c r="B392" s="6"/>
      <c r="C392" s="95"/>
      <c r="D392" s="17"/>
      <c r="E392" s="17"/>
      <c r="F392" s="17"/>
      <c r="G392" s="6"/>
      <c r="H392" s="6"/>
      <c r="I392" s="6"/>
      <c r="J392" s="2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s="18" customFormat="1" ht="16.5" customHeight="1">
      <c r="A393" s="418"/>
      <c r="B393" s="6"/>
      <c r="C393" s="95"/>
      <c r="D393" s="17"/>
      <c r="E393" s="17"/>
      <c r="F393" s="17"/>
      <c r="G393" s="6"/>
      <c r="H393" s="6"/>
      <c r="I393" s="6"/>
      <c r="J393" s="2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s="18" customFormat="1" ht="16.5" customHeight="1">
      <c r="A394" s="418"/>
      <c r="B394" s="6"/>
      <c r="C394" s="95"/>
      <c r="D394" s="17"/>
      <c r="E394" s="17"/>
      <c r="F394" s="17"/>
      <c r="G394" s="6"/>
      <c r="H394" s="6"/>
      <c r="I394" s="6"/>
      <c r="J394" s="2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s="18" customFormat="1" ht="16.5" customHeight="1">
      <c r="A395" s="418"/>
      <c r="B395" s="6"/>
      <c r="C395" s="95"/>
      <c r="D395" s="17"/>
      <c r="E395" s="17"/>
      <c r="F395" s="17"/>
      <c r="G395" s="6"/>
      <c r="H395" s="6"/>
      <c r="I395" s="6"/>
      <c r="J395" s="2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s="18" customFormat="1" ht="16.5" customHeight="1">
      <c r="A396" s="418"/>
      <c r="B396" s="6"/>
      <c r="C396" s="95"/>
      <c r="D396" s="17"/>
      <c r="E396" s="17"/>
      <c r="F396" s="17"/>
      <c r="G396" s="6"/>
      <c r="H396" s="6"/>
      <c r="I396" s="6"/>
      <c r="J396" s="2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s="18" customFormat="1" ht="16.5" customHeight="1">
      <c r="A397" s="418"/>
      <c r="B397" s="6"/>
      <c r="C397" s="95"/>
      <c r="D397" s="17"/>
      <c r="E397" s="17"/>
      <c r="F397" s="17"/>
      <c r="G397" s="6"/>
      <c r="H397" s="6"/>
      <c r="I397" s="6"/>
      <c r="J397" s="2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s="18" customFormat="1" ht="16.5" customHeight="1">
      <c r="A398" s="418"/>
      <c r="B398" s="6"/>
      <c r="C398" s="95"/>
      <c r="D398" s="17"/>
      <c r="E398" s="17"/>
      <c r="F398" s="17"/>
      <c r="G398" s="6"/>
      <c r="H398" s="6"/>
      <c r="I398" s="6"/>
      <c r="J398" s="2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s="18" customFormat="1" ht="16.5" customHeight="1">
      <c r="A399" s="418"/>
      <c r="B399" s="6"/>
      <c r="C399" s="95"/>
      <c r="D399" s="17"/>
      <c r="E399" s="17"/>
      <c r="F399" s="17"/>
      <c r="G399" s="6"/>
      <c r="H399" s="6"/>
      <c r="I399" s="6"/>
      <c r="J399" s="2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s="18" customFormat="1" ht="16.5" customHeight="1">
      <c r="A400" s="418"/>
      <c r="B400" s="6"/>
      <c r="C400" s="95"/>
      <c r="D400" s="17"/>
      <c r="E400" s="17"/>
      <c r="F400" s="17"/>
      <c r="G400" s="6"/>
      <c r="H400" s="6"/>
      <c r="I400" s="6"/>
      <c r="J400" s="2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s="18" customFormat="1" ht="16.5" customHeight="1">
      <c r="A401" s="418"/>
      <c r="B401" s="6"/>
      <c r="C401" s="95"/>
      <c r="D401" s="17"/>
      <c r="E401" s="17"/>
      <c r="F401" s="17"/>
      <c r="G401" s="6"/>
      <c r="H401" s="6"/>
      <c r="I401" s="6"/>
      <c r="J401" s="2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s="18" customFormat="1" ht="16.5" customHeight="1">
      <c r="A402" s="418"/>
      <c r="B402" s="6"/>
      <c r="C402" s="95"/>
      <c r="D402" s="17"/>
      <c r="E402" s="17"/>
      <c r="F402" s="17"/>
      <c r="G402" s="6"/>
      <c r="H402" s="6"/>
      <c r="I402" s="6"/>
      <c r="J402" s="2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s="18" customFormat="1" ht="16.5" customHeight="1">
      <c r="A403" s="418"/>
      <c r="B403" s="6"/>
      <c r="C403" s="95"/>
      <c r="D403" s="17"/>
      <c r="E403" s="17"/>
      <c r="F403" s="17"/>
      <c r="G403" s="6"/>
      <c r="H403" s="6"/>
      <c r="I403" s="6"/>
      <c r="J403" s="2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s="18" customFormat="1" ht="16.5" customHeight="1">
      <c r="A404" s="418"/>
      <c r="B404" s="6"/>
      <c r="C404" s="95"/>
      <c r="D404" s="17"/>
      <c r="E404" s="17"/>
      <c r="F404" s="17"/>
      <c r="G404" s="6"/>
      <c r="H404" s="6"/>
      <c r="I404" s="6"/>
      <c r="J404" s="2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s="18" customFormat="1" ht="16.5" customHeight="1">
      <c r="A405" s="418"/>
      <c r="B405" s="6"/>
      <c r="C405" s="95"/>
      <c r="D405" s="17"/>
      <c r="E405" s="17"/>
      <c r="F405" s="17"/>
      <c r="G405" s="6"/>
      <c r="H405" s="6"/>
      <c r="I405" s="6"/>
      <c r="J405" s="2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s="18" customFormat="1" ht="16.5" customHeight="1">
      <c r="A406" s="418"/>
      <c r="B406" s="6"/>
      <c r="C406" s="95"/>
      <c r="D406" s="17"/>
      <c r="E406" s="17"/>
      <c r="F406" s="17"/>
      <c r="G406" s="6"/>
      <c r="H406" s="6"/>
      <c r="I406" s="6"/>
      <c r="J406" s="2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s="18" customFormat="1" ht="16.5" customHeight="1">
      <c r="A407" s="418"/>
      <c r="B407" s="6"/>
      <c r="C407" s="95"/>
      <c r="D407" s="17"/>
      <c r="E407" s="17"/>
      <c r="F407" s="17"/>
      <c r="G407" s="6"/>
      <c r="H407" s="6"/>
      <c r="I407" s="6"/>
      <c r="J407" s="2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s="18" customFormat="1" ht="16.5" customHeight="1">
      <c r="A408" s="418"/>
      <c r="B408" s="6"/>
      <c r="C408" s="95"/>
      <c r="D408" s="17"/>
      <c r="E408" s="17"/>
      <c r="F408" s="17"/>
      <c r="G408" s="6"/>
      <c r="H408" s="6"/>
      <c r="I408" s="6"/>
      <c r="J408" s="2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s="18" customFormat="1" ht="16.5" customHeight="1">
      <c r="A409" s="418"/>
      <c r="B409" s="6"/>
      <c r="C409" s="95"/>
      <c r="D409" s="17"/>
      <c r="E409" s="17"/>
      <c r="F409" s="17"/>
      <c r="G409" s="6"/>
      <c r="H409" s="6"/>
      <c r="I409" s="6"/>
      <c r="J409" s="2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s="18" customFormat="1" ht="16.5" customHeight="1">
      <c r="A410" s="418"/>
      <c r="B410" s="6"/>
      <c r="C410" s="95"/>
      <c r="D410" s="17"/>
      <c r="E410" s="17"/>
      <c r="F410" s="17"/>
      <c r="G410" s="6"/>
      <c r="H410" s="6"/>
      <c r="I410" s="6"/>
      <c r="J410" s="2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s="18" customFormat="1" ht="16.5" customHeight="1">
      <c r="A411" s="418"/>
      <c r="B411" s="6"/>
      <c r="C411" s="95"/>
      <c r="D411" s="17"/>
      <c r="E411" s="17"/>
      <c r="F411" s="17"/>
      <c r="G411" s="6"/>
      <c r="H411" s="6"/>
      <c r="I411" s="6"/>
      <c r="J411" s="2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s="18" customFormat="1" ht="16.5" customHeight="1">
      <c r="A412" s="418"/>
      <c r="B412" s="6"/>
      <c r="C412" s="95"/>
      <c r="D412" s="17"/>
      <c r="E412" s="17"/>
      <c r="F412" s="17"/>
      <c r="G412" s="6"/>
      <c r="H412" s="6"/>
      <c r="I412" s="6"/>
      <c r="J412" s="2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s="18" customFormat="1" ht="16.5" customHeight="1">
      <c r="A413" s="418"/>
      <c r="B413" s="6"/>
      <c r="C413" s="95"/>
      <c r="D413" s="17"/>
      <c r="E413" s="17"/>
      <c r="F413" s="17"/>
      <c r="G413" s="6"/>
      <c r="H413" s="6"/>
      <c r="I413" s="6"/>
      <c r="J413" s="2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s="18" customFormat="1" ht="16.5" customHeight="1">
      <c r="A414" s="418"/>
      <c r="B414" s="6"/>
      <c r="C414" s="95"/>
      <c r="D414" s="17"/>
      <c r="E414" s="17"/>
      <c r="F414" s="17"/>
      <c r="G414" s="6"/>
      <c r="H414" s="6"/>
      <c r="I414" s="6"/>
      <c r="J414" s="2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s="18" customFormat="1" ht="16.5" customHeight="1">
      <c r="A415" s="418"/>
      <c r="B415" s="6"/>
      <c r="C415" s="95"/>
      <c r="D415" s="17"/>
      <c r="E415" s="17"/>
      <c r="F415" s="17"/>
      <c r="G415" s="6"/>
      <c r="H415" s="6"/>
      <c r="I415" s="6"/>
      <c r="J415" s="2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s="18" customFormat="1" ht="16.5" customHeight="1">
      <c r="A416" s="418"/>
      <c r="B416" s="6"/>
      <c r="C416" s="95"/>
      <c r="D416" s="17"/>
      <c r="E416" s="17"/>
      <c r="F416" s="17"/>
      <c r="G416" s="6"/>
      <c r="H416" s="6"/>
      <c r="I416" s="6"/>
      <c r="J416" s="2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s="18" customFormat="1" ht="16.5" customHeight="1">
      <c r="A417" s="418"/>
      <c r="B417" s="6"/>
      <c r="C417" s="95"/>
      <c r="D417" s="17"/>
      <c r="E417" s="17"/>
      <c r="F417" s="17"/>
      <c r="G417" s="6"/>
      <c r="H417" s="6"/>
      <c r="I417" s="6"/>
      <c r="J417" s="2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ht="16.5" customHeight="1">
      <c r="A418" s="418"/>
    </row>
    <row r="419" ht="16.5" customHeight="1">
      <c r="A419" s="418"/>
    </row>
  </sheetData>
  <sheetProtection/>
  <mergeCells count="143">
    <mergeCell ref="B10:C10"/>
    <mergeCell ref="B11:C11"/>
    <mergeCell ref="A16:A17"/>
    <mergeCell ref="B16:B17"/>
    <mergeCell ref="D16:F16"/>
    <mergeCell ref="H16:O16"/>
    <mergeCell ref="P16:T16"/>
    <mergeCell ref="A25:A26"/>
    <mergeCell ref="B25:B26"/>
    <mergeCell ref="D25:F25"/>
    <mergeCell ref="H25:O25"/>
    <mergeCell ref="P25:T25"/>
    <mergeCell ref="A37:A38"/>
    <mergeCell ref="B37:B38"/>
    <mergeCell ref="D37:F37"/>
    <mergeCell ref="H37:O37"/>
    <mergeCell ref="P37:T37"/>
    <mergeCell ref="A46:A47"/>
    <mergeCell ref="B46:B47"/>
    <mergeCell ref="D46:F46"/>
    <mergeCell ref="H46:O46"/>
    <mergeCell ref="P46:T46"/>
    <mergeCell ref="A58:A59"/>
    <mergeCell ref="B58:B59"/>
    <mergeCell ref="D58:F58"/>
    <mergeCell ref="H58:O58"/>
    <mergeCell ref="P58:T58"/>
    <mergeCell ref="A67:A68"/>
    <mergeCell ref="B67:B68"/>
    <mergeCell ref="D67:F67"/>
    <mergeCell ref="H67:O67"/>
    <mergeCell ref="P67:T67"/>
    <mergeCell ref="A81:A82"/>
    <mergeCell ref="B81:B82"/>
    <mergeCell ref="D81:F81"/>
    <mergeCell ref="H81:O81"/>
    <mergeCell ref="P81:T81"/>
    <mergeCell ref="A90:A91"/>
    <mergeCell ref="B90:B91"/>
    <mergeCell ref="D90:F90"/>
    <mergeCell ref="H90:O90"/>
    <mergeCell ref="P90:T90"/>
    <mergeCell ref="A103:A104"/>
    <mergeCell ref="B103:B104"/>
    <mergeCell ref="D103:F103"/>
    <mergeCell ref="I103:L103"/>
    <mergeCell ref="P103:T103"/>
    <mergeCell ref="A111:A112"/>
    <mergeCell ref="B111:B112"/>
    <mergeCell ref="D111:F111"/>
    <mergeCell ref="H111:O111"/>
    <mergeCell ref="P111:T111"/>
    <mergeCell ref="A121:A122"/>
    <mergeCell ref="B121:B122"/>
    <mergeCell ref="D121:F121"/>
    <mergeCell ref="H121:O121"/>
    <mergeCell ref="P121:T121"/>
    <mergeCell ref="A134:A135"/>
    <mergeCell ref="B134:B135"/>
    <mergeCell ref="D134:F134"/>
    <mergeCell ref="H134:O134"/>
    <mergeCell ref="P134:T134"/>
    <mergeCell ref="A142:A143"/>
    <mergeCell ref="B142:B143"/>
    <mergeCell ref="D142:F142"/>
    <mergeCell ref="H142:O142"/>
    <mergeCell ref="P142:T142"/>
    <mergeCell ref="A156:A157"/>
    <mergeCell ref="B156:B157"/>
    <mergeCell ref="D156:F156"/>
    <mergeCell ref="H156:O156"/>
    <mergeCell ref="P156:T156"/>
    <mergeCell ref="A165:A166"/>
    <mergeCell ref="B165:B166"/>
    <mergeCell ref="D165:F165"/>
    <mergeCell ref="H165:O165"/>
    <mergeCell ref="P165:T165"/>
    <mergeCell ref="A180:A181"/>
    <mergeCell ref="D180:F180"/>
    <mergeCell ref="I180:L180"/>
    <mergeCell ref="P180:T180"/>
    <mergeCell ref="I182:T182"/>
    <mergeCell ref="A193:A194"/>
    <mergeCell ref="B193:B194"/>
    <mergeCell ref="D193:F193"/>
    <mergeCell ref="H193:O193"/>
    <mergeCell ref="P193:T193"/>
    <mergeCell ref="A202:A203"/>
    <mergeCell ref="B202:B203"/>
    <mergeCell ref="D202:F202"/>
    <mergeCell ref="H202:O202"/>
    <mergeCell ref="P202:T202"/>
    <mergeCell ref="A215:A216"/>
    <mergeCell ref="B215:B216"/>
    <mergeCell ref="D215:F215"/>
    <mergeCell ref="H215:O215"/>
    <mergeCell ref="P215:T215"/>
    <mergeCell ref="A224:A225"/>
    <mergeCell ref="B224:B225"/>
    <mergeCell ref="D224:F224"/>
    <mergeCell ref="H224:O224"/>
    <mergeCell ref="P224:T224"/>
    <mergeCell ref="A238:A239"/>
    <mergeCell ref="B238:B239"/>
    <mergeCell ref="D238:F238"/>
    <mergeCell ref="H238:O238"/>
    <mergeCell ref="P238:T238"/>
    <mergeCell ref="A247:A248"/>
    <mergeCell ref="B247:B248"/>
    <mergeCell ref="D247:F247"/>
    <mergeCell ref="H247:O247"/>
    <mergeCell ref="P247:T247"/>
    <mergeCell ref="A261:A262"/>
    <mergeCell ref="B261:B262"/>
    <mergeCell ref="D261:F261"/>
    <mergeCell ref="I261:L261"/>
    <mergeCell ref="P261:T261"/>
    <mergeCell ref="A272:A273"/>
    <mergeCell ref="B272:B273"/>
    <mergeCell ref="D272:F272"/>
    <mergeCell ref="H272:O272"/>
    <mergeCell ref="P272:T272"/>
    <mergeCell ref="A280:A281"/>
    <mergeCell ref="B280:B281"/>
    <mergeCell ref="D280:F280"/>
    <mergeCell ref="H280:O280"/>
    <mergeCell ref="P280:T280"/>
    <mergeCell ref="A292:A293"/>
    <mergeCell ref="B292:B293"/>
    <mergeCell ref="D292:F292"/>
    <mergeCell ref="H292:O292"/>
    <mergeCell ref="P292:T292"/>
    <mergeCell ref="A304:A305"/>
    <mergeCell ref="B304:B305"/>
    <mergeCell ref="D304:F304"/>
    <mergeCell ref="H304:O304"/>
    <mergeCell ref="P304:T304"/>
    <mergeCell ref="A324:A325"/>
    <mergeCell ref="B324:B325"/>
    <mergeCell ref="D324:F324"/>
    <mergeCell ref="A335:A336"/>
    <mergeCell ref="B335:B336"/>
    <mergeCell ref="D335:F335"/>
  </mergeCells>
  <printOptions/>
  <pageMargins left="0" right="0" top="0" bottom="0" header="0" footer="0"/>
  <pageSetup fitToHeight="0" horizontalDpi="600" verticalDpi="600" orientation="landscape" paperSize="9" scale="48" r:id="rId1"/>
  <rowBreaks count="6" manualBreakCount="6">
    <brk id="53" max="122" man="1"/>
    <brk id="98" max="122" man="1"/>
    <brk id="149" max="122" man="1"/>
    <brk id="210" max="122" man="1"/>
    <brk id="255" max="122" man="1"/>
    <brk id="316" max="1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69" t="s">
        <v>7</v>
      </c>
      <c r="C10" s="56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69" t="s">
        <v>8</v>
      </c>
      <c r="C11" s="56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70"/>
      <c r="B20" s="570" t="s">
        <v>11</v>
      </c>
      <c r="C20" s="100" t="s">
        <v>12</v>
      </c>
      <c r="D20" s="567" t="s">
        <v>13</v>
      </c>
      <c r="E20" s="565" t="s">
        <v>14</v>
      </c>
      <c r="F20" s="567" t="s">
        <v>200</v>
      </c>
      <c r="G20" s="567" t="s">
        <v>15</v>
      </c>
      <c r="H20" s="567"/>
      <c r="I20" s="567"/>
      <c r="J20" s="101" t="s">
        <v>16</v>
      </c>
      <c r="K20" s="219"/>
      <c r="L20" s="220"/>
      <c r="M20" s="219"/>
    </row>
    <row r="21" spans="1:13" ht="22.5" customHeight="1">
      <c r="A21" s="605"/>
      <c r="B21" s="605"/>
      <c r="C21" s="102" t="s">
        <v>17</v>
      </c>
      <c r="D21" s="606"/>
      <c r="E21" s="604"/>
      <c r="F21" s="606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553"/>
      <c r="B52" s="553" t="s">
        <v>11</v>
      </c>
      <c r="C52" s="21" t="s">
        <v>12</v>
      </c>
      <c r="D52" s="555" t="s">
        <v>13</v>
      </c>
      <c r="E52" s="557" t="s">
        <v>14</v>
      </c>
      <c r="F52" s="555" t="s">
        <v>200</v>
      </c>
      <c r="G52" s="562" t="s">
        <v>15</v>
      </c>
      <c r="H52" s="563"/>
      <c r="I52" s="564"/>
      <c r="J52" s="21" t="s">
        <v>16</v>
      </c>
      <c r="K52" s="219"/>
      <c r="L52" s="220"/>
      <c r="M52" s="219"/>
    </row>
    <row r="53" spans="1:13" ht="15.75" thickBot="1">
      <c r="A53" s="554"/>
      <c r="B53" s="554"/>
      <c r="C53" s="23" t="s">
        <v>17</v>
      </c>
      <c r="D53" s="556"/>
      <c r="E53" s="558"/>
      <c r="F53" s="556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553"/>
      <c r="B90" s="553" t="s">
        <v>11</v>
      </c>
      <c r="C90" s="21" t="s">
        <v>12</v>
      </c>
      <c r="D90" s="555" t="s">
        <v>13</v>
      </c>
      <c r="E90" s="557" t="s">
        <v>14</v>
      </c>
      <c r="F90" s="555" t="s">
        <v>200</v>
      </c>
      <c r="G90" s="562" t="s">
        <v>15</v>
      </c>
      <c r="H90" s="563"/>
      <c r="I90" s="564"/>
      <c r="J90" s="21" t="s">
        <v>16</v>
      </c>
      <c r="K90" s="219"/>
      <c r="L90" s="220"/>
      <c r="M90" s="219"/>
    </row>
    <row r="91" spans="1:13" ht="28.5" customHeight="1" thickBot="1">
      <c r="A91" s="554"/>
      <c r="B91" s="554"/>
      <c r="C91" s="23" t="s">
        <v>17</v>
      </c>
      <c r="D91" s="556"/>
      <c r="E91" s="558"/>
      <c r="F91" s="556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553"/>
      <c r="B130" s="553" t="s">
        <v>11</v>
      </c>
      <c r="C130" s="21" t="s">
        <v>12</v>
      </c>
      <c r="D130" s="555" t="s">
        <v>13</v>
      </c>
      <c r="E130" s="557" t="s">
        <v>14</v>
      </c>
      <c r="F130" s="555" t="s">
        <v>200</v>
      </c>
      <c r="G130" s="562" t="s">
        <v>15</v>
      </c>
      <c r="H130" s="563"/>
      <c r="I130" s="564"/>
      <c r="J130" s="21" t="s">
        <v>16</v>
      </c>
    </row>
    <row r="131" spans="1:10" ht="24.75" customHeight="1" thickBot="1">
      <c r="A131" s="554"/>
      <c r="B131" s="554"/>
      <c r="C131" s="23" t="s">
        <v>17</v>
      </c>
      <c r="D131" s="556"/>
      <c r="E131" s="558"/>
      <c r="F131" s="556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553"/>
      <c r="B170" s="553" t="s">
        <v>11</v>
      </c>
      <c r="C170" s="21" t="s">
        <v>12</v>
      </c>
      <c r="D170" s="555" t="s">
        <v>13</v>
      </c>
      <c r="E170" s="557" t="s">
        <v>14</v>
      </c>
      <c r="F170" s="555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554"/>
      <c r="B171" s="554"/>
      <c r="C171" s="23" t="s">
        <v>17</v>
      </c>
      <c r="D171" s="556"/>
      <c r="E171" s="558"/>
      <c r="F171" s="556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553"/>
      <c r="B208" s="553" t="s">
        <v>11</v>
      </c>
      <c r="C208" s="21" t="s">
        <v>12</v>
      </c>
      <c r="D208" s="555" t="s">
        <v>13</v>
      </c>
      <c r="E208" s="557" t="s">
        <v>14</v>
      </c>
      <c r="F208" s="555" t="s">
        <v>200</v>
      </c>
      <c r="G208" s="559" t="s">
        <v>15</v>
      </c>
      <c r="H208" s="560"/>
      <c r="I208" s="561"/>
      <c r="J208" s="22" t="s">
        <v>16</v>
      </c>
    </row>
    <row r="209" spans="1:10" ht="16.5" customHeight="1" thickBot="1">
      <c r="A209" s="554"/>
      <c r="B209" s="554"/>
      <c r="C209" s="23" t="s">
        <v>17</v>
      </c>
      <c r="D209" s="556"/>
      <c r="E209" s="558"/>
      <c r="F209" s="556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553"/>
      <c r="B248" s="553" t="s">
        <v>11</v>
      </c>
      <c r="C248" s="21" t="s">
        <v>12</v>
      </c>
      <c r="D248" s="555" t="s">
        <v>13</v>
      </c>
      <c r="E248" s="557" t="s">
        <v>14</v>
      </c>
      <c r="F248" s="555" t="s">
        <v>200</v>
      </c>
      <c r="G248" s="559" t="s">
        <v>15</v>
      </c>
      <c r="H248" s="560"/>
      <c r="I248" s="561"/>
      <c r="J248" s="22" t="s">
        <v>16</v>
      </c>
    </row>
    <row r="249" spans="1:10" ht="27.75" customHeight="1" thickBot="1">
      <c r="A249" s="554"/>
      <c r="B249" s="554"/>
      <c r="C249" s="23" t="s">
        <v>17</v>
      </c>
      <c r="D249" s="556"/>
      <c r="E249" s="558"/>
      <c r="F249" s="556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553"/>
      <c r="B286" s="553" t="s">
        <v>11</v>
      </c>
      <c r="C286" s="21" t="s">
        <v>12</v>
      </c>
      <c r="D286" s="555" t="s">
        <v>13</v>
      </c>
      <c r="E286" s="557" t="s">
        <v>14</v>
      </c>
      <c r="F286" s="555" t="s">
        <v>200</v>
      </c>
      <c r="G286" s="562" t="s">
        <v>15</v>
      </c>
      <c r="H286" s="563"/>
      <c r="I286" s="564"/>
      <c r="J286" s="21" t="s">
        <v>16</v>
      </c>
      <c r="L286" s="6"/>
    </row>
    <row r="287" spans="1:12" ht="26.25" customHeight="1" thickBot="1">
      <c r="A287" s="554"/>
      <c r="B287" s="554"/>
      <c r="C287" s="23" t="s">
        <v>17</v>
      </c>
      <c r="D287" s="556"/>
      <c r="E287" s="558"/>
      <c r="F287" s="556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5.7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553"/>
      <c r="B328" s="553" t="s">
        <v>11</v>
      </c>
      <c r="C328" s="21" t="s">
        <v>12</v>
      </c>
      <c r="D328" s="555" t="s">
        <v>13</v>
      </c>
      <c r="E328" s="557" t="s">
        <v>14</v>
      </c>
      <c r="F328" s="555" t="s">
        <v>200</v>
      </c>
      <c r="G328" s="559" t="s">
        <v>15</v>
      </c>
      <c r="H328" s="560"/>
      <c r="I328" s="561"/>
      <c r="J328" s="22" t="s">
        <v>16</v>
      </c>
      <c r="L328" s="6"/>
    </row>
    <row r="329" spans="1:12" ht="27" customHeight="1" thickBot="1">
      <c r="A329" s="554"/>
      <c r="B329" s="554"/>
      <c r="C329" s="23" t="s">
        <v>17</v>
      </c>
      <c r="D329" s="556"/>
      <c r="E329" s="558"/>
      <c r="F329" s="556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553"/>
      <c r="B369" s="553" t="s">
        <v>11</v>
      </c>
      <c r="C369" s="21" t="s">
        <v>12</v>
      </c>
      <c r="D369" s="555" t="s">
        <v>13</v>
      </c>
      <c r="E369" s="557" t="s">
        <v>14</v>
      </c>
      <c r="F369" s="555" t="s">
        <v>200</v>
      </c>
      <c r="G369" s="559" t="s">
        <v>15</v>
      </c>
      <c r="H369" s="560"/>
      <c r="I369" s="561"/>
      <c r="J369" s="22" t="s">
        <v>16</v>
      </c>
    </row>
    <row r="370" spans="1:10" ht="23.25" customHeight="1" thickBot="1">
      <c r="A370" s="554"/>
      <c r="B370" s="554"/>
      <c r="C370" s="23" t="s">
        <v>17</v>
      </c>
      <c r="D370" s="556"/>
      <c r="E370" s="558"/>
      <c r="F370" s="556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553"/>
      <c r="B409" s="553" t="s">
        <v>11</v>
      </c>
      <c r="C409" s="21" t="s">
        <v>12</v>
      </c>
      <c r="D409" s="555" t="s">
        <v>13</v>
      </c>
      <c r="E409" s="557" t="s">
        <v>14</v>
      </c>
      <c r="F409" s="555" t="s">
        <v>200</v>
      </c>
      <c r="G409" s="559" t="s">
        <v>15</v>
      </c>
      <c r="H409" s="560"/>
      <c r="I409" s="561"/>
      <c r="J409" s="22" t="s">
        <v>16</v>
      </c>
    </row>
    <row r="410" spans="1:10" ht="24.75" customHeight="1" thickBot="1">
      <c r="A410" s="554"/>
      <c r="B410" s="554"/>
      <c r="C410" s="23" t="s">
        <v>17</v>
      </c>
      <c r="D410" s="556"/>
      <c r="E410" s="558"/>
      <c r="F410" s="556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18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551"/>
      <c r="C431" s="551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551"/>
      <c r="C435" s="551"/>
      <c r="G435" s="17"/>
      <c r="H435" s="17"/>
      <c r="I435" s="552"/>
      <c r="J435" s="552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553"/>
      <c r="B446" s="598" t="s">
        <v>11</v>
      </c>
      <c r="C446" s="236" t="s">
        <v>12</v>
      </c>
      <c r="D446" s="600" t="s">
        <v>13</v>
      </c>
      <c r="E446" s="602" t="s">
        <v>14</v>
      </c>
      <c r="F446" s="555" t="s">
        <v>200</v>
      </c>
      <c r="G446" s="560" t="s">
        <v>15</v>
      </c>
      <c r="H446" s="560"/>
      <c r="I446" s="561"/>
      <c r="J446" s="22" t="s">
        <v>16</v>
      </c>
    </row>
    <row r="447" spans="1:10" ht="16.5" customHeight="1" thickBot="1">
      <c r="A447" s="554"/>
      <c r="B447" s="599"/>
      <c r="C447" s="237" t="s">
        <v>17</v>
      </c>
      <c r="D447" s="601"/>
      <c r="E447" s="603"/>
      <c r="F447" s="556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D90:D91"/>
    <mergeCell ref="E90:E91"/>
    <mergeCell ref="E286:E287"/>
    <mergeCell ref="F369:F370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B328:B329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E369:E370"/>
    <mergeCell ref="A409:A410"/>
    <mergeCell ref="B409:B410"/>
    <mergeCell ref="D409:D410"/>
    <mergeCell ref="E409:E410"/>
    <mergeCell ref="G446:I446"/>
    <mergeCell ref="B431:C431"/>
    <mergeCell ref="F409:F410"/>
    <mergeCell ref="A446:A447"/>
    <mergeCell ref="B446:B447"/>
    <mergeCell ref="D446:D447"/>
    <mergeCell ref="E446:E447"/>
    <mergeCell ref="F446:F447"/>
    <mergeCell ref="G409:I409"/>
    <mergeCell ref="B435:C435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2018-01-18T13:23:12Z</cp:lastPrinted>
  <dcterms:created xsi:type="dcterms:W3CDTF">2006-09-28T05:33:49Z</dcterms:created>
  <dcterms:modified xsi:type="dcterms:W3CDTF">2023-08-16T04:30:57Z</dcterms:modified>
  <cp:category/>
  <cp:version/>
  <cp:contentType/>
  <cp:contentStatus/>
</cp:coreProperties>
</file>